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KORM004\Desktop\"/>
    </mc:Choice>
  </mc:AlternateContent>
  <xr:revisionPtr revIDLastSave="0" documentId="8_{1ECECAD3-09CE-4786-B184-613FA8FFB31E}" xr6:coauthVersionLast="44" xr6:coauthVersionMax="44" xr10:uidLastSave="{00000000-0000-0000-0000-000000000000}"/>
  <bookViews>
    <workbookView xWindow="-120" yWindow="-120" windowWidth="29040" windowHeight="17640" xr2:uid="{00000000-000D-0000-FFFF-FFFF00000000}"/>
  </bookViews>
  <sheets>
    <sheet name="TOP10Crypto" sheetId="1" r:id="rId1"/>
    <sheet name="Graphics" sheetId="2" r:id="rId2"/>
  </sheets>
  <definedNames>
    <definedName name="_xlnm._FilterDatabase" localSheetId="0" hidden="1">TOP10Crypto!$A$10:$K$20</definedName>
    <definedName name="CreatedDate">TOP10Crypto!$B$11:$B$20</definedName>
    <definedName name="Currencies">TOP10Crypto!$A$11:$C$20</definedName>
    <definedName name="CurrencyName">TOP10Crypto!$A$11:$A$20</definedName>
    <definedName name="MarcetCap">TOP10Crypto!$C$11:$C$20</definedName>
    <definedName name="MostCapializedCurrency">INDEX(TOP10Crypto!XFB1048549:XFB1048558,MATCH(MAX(TOP10Crypto!XFD1048549:XFD1048558), TOP10Crypto!XFD1048549:XFD1048558, 0), 0)</definedName>
    <definedName name="Price2014">TOP10Crypto!$D$11:$D$20</definedName>
    <definedName name="Price2015">TOP10Crypto!$E$11:$E$20</definedName>
    <definedName name="Price2016">TOP10Crypto!$F$11:$F$20</definedName>
    <definedName name="Price2017">TOP10Crypto!$G$11:$G$20</definedName>
    <definedName name="Price2018">TOP10Crypto!$H$11:$H$20</definedName>
    <definedName name="Price2019">TOP10Crypto!$I$11:$I$20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9" i="1" l="1"/>
  <c r="D39" i="1"/>
  <c r="E39" i="1"/>
  <c r="F39" i="1"/>
  <c r="C38" i="1"/>
  <c r="D38" i="1"/>
  <c r="E38" i="1"/>
  <c r="F38" i="1"/>
  <c r="B39" i="1"/>
  <c r="B38" i="1"/>
  <c r="C37" i="1"/>
  <c r="D37" i="1"/>
  <c r="E37" i="1"/>
  <c r="F37" i="1"/>
  <c r="B37" i="1"/>
  <c r="C36" i="1"/>
  <c r="D36" i="1"/>
  <c r="E36" i="1"/>
  <c r="F36" i="1"/>
  <c r="B36" i="1"/>
  <c r="C35" i="1"/>
  <c r="D35" i="1"/>
  <c r="E35" i="1"/>
  <c r="F35" i="1"/>
  <c r="B35" i="1"/>
  <c r="C34" i="1"/>
  <c r="D34" i="1"/>
  <c r="E34" i="1"/>
  <c r="F34" i="1"/>
  <c r="B34" i="1"/>
  <c r="C33" i="1"/>
  <c r="D33" i="1"/>
  <c r="E33" i="1"/>
  <c r="F33" i="1"/>
  <c r="B33" i="1"/>
  <c r="C32" i="1"/>
  <c r="D32" i="1"/>
  <c r="E32" i="1"/>
  <c r="F32" i="1"/>
  <c r="B32" i="1"/>
  <c r="C31" i="1"/>
  <c r="D31" i="1"/>
  <c r="E31" i="1"/>
  <c r="F31" i="1"/>
  <c r="B31" i="1"/>
  <c r="F30" i="1"/>
  <c r="E30" i="1"/>
  <c r="D30" i="1"/>
  <c r="C30" i="1"/>
  <c r="B30" i="1"/>
  <c r="B6" i="1"/>
  <c r="C22" i="1"/>
  <c r="B20" i="1" l="1"/>
  <c r="J20" i="1" s="1"/>
  <c r="B19" i="1"/>
  <c r="J19" i="1" s="1"/>
  <c r="B18" i="1"/>
  <c r="J18" i="1" s="1"/>
  <c r="B17" i="1"/>
  <c r="J17" i="1" s="1"/>
  <c r="B16" i="1"/>
  <c r="J16" i="1" s="1"/>
  <c r="B15" i="1"/>
  <c r="J15" i="1" s="1"/>
  <c r="B14" i="1"/>
  <c r="J14" i="1" s="1"/>
  <c r="B13" i="1"/>
  <c r="J13" i="1" s="1"/>
  <c r="B12" i="1"/>
  <c r="J12" i="1" s="1"/>
  <c r="B11" i="1"/>
  <c r="J11" i="1" l="1"/>
  <c r="J2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J10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How many days crypto currency exists?</t>
        </r>
      </text>
    </comment>
    <comment ref="B29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The differnece in dollars between 1st January of 2015 and 1st January of 2014 years' prices
</t>
        </r>
      </text>
    </comment>
  </commentList>
</comments>
</file>

<file path=xl/sharedStrings.xml><?xml version="1.0" encoding="utf-8"?>
<sst xmlns="http://schemas.openxmlformats.org/spreadsheetml/2006/main" count="49" uniqueCount="38">
  <si>
    <t>Currency name</t>
  </si>
  <si>
    <t>Bitcoin</t>
  </si>
  <si>
    <t>XRP</t>
  </si>
  <si>
    <t>Ethereum</t>
  </si>
  <si>
    <t>Litecoin</t>
  </si>
  <si>
    <t>EOS</t>
  </si>
  <si>
    <t>Bitcoin Cash</t>
  </si>
  <si>
    <t>Created date</t>
  </si>
  <si>
    <t>MarcetCap</t>
  </si>
  <si>
    <t>Tether</t>
  </si>
  <si>
    <t>TRON</t>
  </si>
  <si>
    <t>Stellar</t>
  </si>
  <si>
    <t>Today is</t>
  </si>
  <si>
    <t>Price on 01 January 2019</t>
  </si>
  <si>
    <t>Price on 01 January 2017</t>
  </si>
  <si>
    <t>Price on 01 January 2018</t>
  </si>
  <si>
    <t>Price on 01 January 2014</t>
  </si>
  <si>
    <t>Price on 01 January 2015</t>
  </si>
  <si>
    <t>Price on 01 January 2016</t>
  </si>
  <si>
    <t>Binance Coin</t>
  </si>
  <si>
    <t>Diff 2014 - 2015</t>
  </si>
  <si>
    <t>Total capitalization:</t>
  </si>
  <si>
    <t>Age in days</t>
  </si>
  <si>
    <t>Diff 2015 - 2016</t>
  </si>
  <si>
    <t>Diff 2016 - 2017</t>
  </si>
  <si>
    <t>Diff 2017 - 2018</t>
  </si>
  <si>
    <t>Diff 2018 - 2019</t>
  </si>
  <si>
    <t>Fill the green fields with formulas.</t>
  </si>
  <si>
    <t>Add pie charet for capitalization of all currencies</t>
  </si>
  <si>
    <t>Add line chart showing the change of price for each currency. In the X axis there are dates and in Y - prices. Graph should contain all currencies at once and user can filter them by names</t>
  </si>
  <si>
    <t>Add filtering to the first table</t>
  </si>
  <si>
    <t>Add 3 new columns to show the difference in price for currencies using visual represetnation of win/loss symbols:</t>
  </si>
  <si>
    <t>Win/loss column – shows price loss with red, wise with blue</t>
  </si>
  <si>
    <t>Line progress column – shows small graph in a cell, that is specific to the currency</t>
  </si>
  <si>
    <t>Column view column – shows changes in a price with a small bar in a timeline</t>
  </si>
  <si>
    <t>Win/Loss</t>
  </si>
  <si>
    <t>Line progress</t>
  </si>
  <si>
    <t>Column view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</si>
</sst>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$&quot;#,##0.00"/>
    <numFmt numFmtId="165" formatCode="0_ ;\-0\ "/>
    <numFmt numFmtId="166" formatCode="[$$-409]#,##0.00000"/>
    <numFmt numFmtId="167" formatCode="dd\.mm\.yyyy;@"/>
  </numFmts>
  <fonts count="8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2"/>
      <color theme="1"/>
      <name val="Times New Roman"/>
      <family val="1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3" borderId="1" applyNumberFormat="0" applyAlignment="0" applyProtection="0"/>
  </cellStyleXfs>
  <cellXfs count="21">
    <xf numFmtId="0" fontId="0" fillId="0" borderId="0" xfId="0"/>
    <xf numFmtId="0" fontId="0" fillId="0" borderId="2" xfId="0" applyBorder="1"/>
    <xf numFmtId="164" fontId="3" fillId="0" borderId="2" xfId="0" applyNumberFormat="1" applyFont="1" applyBorder="1"/>
    <xf numFmtId="164" fontId="3" fillId="4" borderId="2" xfId="0" applyNumberFormat="1" applyFont="1" applyFill="1" applyBorder="1" applyAlignment="1">
      <alignment horizontal="right" vertical="center"/>
    </xf>
    <xf numFmtId="0" fontId="0" fillId="0" borderId="2" xfId="0" applyNumberFormat="1" applyBorder="1"/>
    <xf numFmtId="14" fontId="0" fillId="0" borderId="2" xfId="0" applyNumberFormat="1" applyBorder="1"/>
    <xf numFmtId="0" fontId="2" fillId="3" borderId="2" xfId="2" applyBorder="1"/>
    <xf numFmtId="0" fontId="4" fillId="0" borderId="0" xfId="0" applyFont="1"/>
    <xf numFmtId="0" fontId="0" fillId="0" borderId="0" xfId="0" applyFill="1"/>
    <xf numFmtId="14" fontId="1" fillId="5" borderId="0" xfId="1" applyNumberFormat="1" applyFill="1"/>
    <xf numFmtId="164" fontId="0" fillId="5" borderId="0" xfId="0" applyNumberFormat="1" applyFill="1"/>
    <xf numFmtId="165" fontId="0" fillId="5" borderId="2" xfId="0" applyNumberFormat="1" applyFill="1" applyBorder="1"/>
    <xf numFmtId="14" fontId="0" fillId="0" borderId="0" xfId="0" applyNumberFormat="1"/>
    <xf numFmtId="166" fontId="0" fillId="5" borderId="2" xfId="0" applyNumberFormat="1" applyFill="1" applyBorder="1"/>
    <xf numFmtId="167" fontId="0" fillId="0" borderId="0" xfId="0" applyNumberFormat="1"/>
    <xf numFmtId="0" fontId="4" fillId="0" borderId="0" xfId="0" applyFont="1" applyFill="1" applyAlignment="1">
      <alignment wrapText="1"/>
    </xf>
    <xf numFmtId="0" fontId="7" fillId="0" borderId="0" xfId="0" applyFont="1" applyFill="1" applyAlignment="1">
      <alignment horizontal="left" vertical="center" readingOrder="1"/>
    </xf>
    <xf numFmtId="0" fontId="0" fillId="0" borderId="0" xfId="0" applyBorder="1"/>
    <xf numFmtId="0" fontId="0" fillId="6" borderId="0" xfId="0" applyFill="1"/>
    <xf numFmtId="14" fontId="0" fillId="0" borderId="0" xfId="0" applyNumberFormat="1" applyBorder="1"/>
    <xf numFmtId="0" fontId="0" fillId="0" borderId="0" xfId="0" applyNumberFormat="1" applyBorder="1"/>
  </cellXfs>
  <cellStyles count="3">
    <cellStyle name="Good" xfId="1" builtinId="26"/>
    <cellStyle name="Normal" xfId="0" builtinId="0"/>
    <cellStyle name="Output" xfId="2" builtinId="21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Capitalization of all currencies</a:t>
            </a:r>
          </a:p>
        </c:rich>
      </c:tx>
      <c:layout>
        <c:manualLayout>
          <c:xMode val="edge"/>
          <c:yMode val="edge"/>
          <c:x val="0.2834390224623205"/>
          <c:y val="3.675418799787186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1FD-4594-8FAE-D6F553AD5BCF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1FD-4594-8FAE-D6F553AD5BCF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1FD-4594-8FAE-D6F553AD5BCF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1FD-4594-8FAE-D6F553AD5BCF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1FD-4594-8FAE-D6F553AD5BCF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1FD-4594-8FAE-D6F553AD5BCF}"/>
              </c:ext>
            </c:extLst>
          </c:dPt>
          <c:dPt>
            <c:idx val="6"/>
            <c:bubble3D val="0"/>
            <c:spPr>
              <a:gradFill rotWithShape="1">
                <a:gsLst>
                  <a:gs pos="0">
                    <a:schemeClr val="accent1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41FD-4594-8FAE-D6F553AD5BCF}"/>
              </c:ext>
            </c:extLst>
          </c:dPt>
          <c:dPt>
            <c:idx val="7"/>
            <c:bubble3D val="0"/>
            <c:spPr>
              <a:gradFill rotWithShape="1">
                <a:gsLst>
                  <a:gs pos="0">
                    <a:schemeClr val="accent2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41FD-4594-8FAE-D6F553AD5BCF}"/>
              </c:ext>
            </c:extLst>
          </c:dPt>
          <c:dPt>
            <c:idx val="8"/>
            <c:bubble3D val="0"/>
            <c:spPr>
              <a:gradFill rotWithShape="1">
                <a:gsLst>
                  <a:gs pos="0">
                    <a:schemeClr val="accent3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41FD-4594-8FAE-D6F553AD5BCF}"/>
              </c:ext>
            </c:extLst>
          </c:dPt>
          <c:dPt>
            <c:idx val="9"/>
            <c:bubble3D val="0"/>
            <c:spPr>
              <a:gradFill rotWithShape="1">
                <a:gsLst>
                  <a:gs pos="0">
                    <a:schemeClr val="accent4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3-41FD-4594-8FAE-D6F553AD5BC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TOP10Crypto!$A$11:$B$20</c15:sqref>
                  </c15:fullRef>
                  <c15:levelRef>
                    <c15:sqref>TOP10Crypto!$A$11:$A$20</c15:sqref>
                  </c15:levelRef>
                </c:ext>
              </c:extLst>
              <c:f>TOP10Crypto!$A$11:$A$20</c:f>
              <c:strCache>
                <c:ptCount val="10"/>
                <c:pt idx="0">
                  <c:v>Bitcoin</c:v>
                </c:pt>
                <c:pt idx="1">
                  <c:v>XRP</c:v>
                </c:pt>
                <c:pt idx="2">
                  <c:v>Ethereum</c:v>
                </c:pt>
                <c:pt idx="3">
                  <c:v>Litecoin</c:v>
                </c:pt>
                <c:pt idx="4">
                  <c:v>EOS</c:v>
                </c:pt>
                <c:pt idx="5">
                  <c:v>Bitcoin Cash</c:v>
                </c:pt>
                <c:pt idx="6">
                  <c:v>Tether</c:v>
                </c:pt>
                <c:pt idx="7">
                  <c:v>TRON</c:v>
                </c:pt>
                <c:pt idx="8">
                  <c:v>Stellar</c:v>
                </c:pt>
                <c:pt idx="9">
                  <c:v>Binance Coin</c:v>
                </c:pt>
              </c:strCache>
            </c:strRef>
          </c:cat>
          <c:val>
            <c:numRef>
              <c:f>TOP10Crypto!$C$11:$C$20</c:f>
              <c:numCache>
                <c:formatCode>"$"#,##0.00</c:formatCode>
                <c:ptCount val="10"/>
                <c:pt idx="0">
                  <c:v>64072742282</c:v>
                </c:pt>
                <c:pt idx="1">
                  <c:v>12763840835</c:v>
                </c:pt>
                <c:pt idx="2">
                  <c:v>12468721197</c:v>
                </c:pt>
                <c:pt idx="3">
                  <c:v>2633424831</c:v>
                </c:pt>
                <c:pt idx="4">
                  <c:v>2499390343</c:v>
                </c:pt>
                <c:pt idx="5">
                  <c:v>2254724782</c:v>
                </c:pt>
                <c:pt idx="6">
                  <c:v>2025178699</c:v>
                </c:pt>
                <c:pt idx="7">
                  <c:v>1765527759</c:v>
                </c:pt>
                <c:pt idx="8">
                  <c:v>1544207485</c:v>
                </c:pt>
                <c:pt idx="9">
                  <c:v>1233202051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41FD-4594-8FAE-D6F553AD5BCF}"/>
            </c:ext>
          </c:extLst>
        </c:ser>
        <c:dLbls>
          <c:dLblPos val="in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Line Chart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multiLvlStrRef>
              <c:f>TOP10Crypto!$A$11:$B$20</c:f>
              <c:multiLvlStrCache>
                <c:ptCount val="10"/>
                <c:lvl>
                  <c:pt idx="0">
                    <c:v>1/9/2009</c:v>
                  </c:pt>
                  <c:pt idx="1">
                    <c:v>1/1/2012</c:v>
                  </c:pt>
                  <c:pt idx="2">
                    <c:v>7/30/2015</c:v>
                  </c:pt>
                  <c:pt idx="3">
                    <c:v>10/12/2011</c:v>
                  </c:pt>
                  <c:pt idx="4">
                    <c:v>1/31/2018</c:v>
                  </c:pt>
                  <c:pt idx="5">
                    <c:v>8/1/2017</c:v>
                  </c:pt>
                  <c:pt idx="6">
                    <c:v>2/15/2015</c:v>
                  </c:pt>
                  <c:pt idx="7">
                    <c:v>9/13/2017</c:v>
                  </c:pt>
                  <c:pt idx="8">
                    <c:v>8/5/2014</c:v>
                  </c:pt>
                  <c:pt idx="9">
                    <c:v>7/25/2017</c:v>
                  </c:pt>
                </c:lvl>
                <c:lvl>
                  <c:pt idx="0">
                    <c:v>Bitcoin</c:v>
                  </c:pt>
                  <c:pt idx="1">
                    <c:v>XRP</c:v>
                  </c:pt>
                  <c:pt idx="2">
                    <c:v>Ethereum</c:v>
                  </c:pt>
                  <c:pt idx="3">
                    <c:v>Litecoin</c:v>
                  </c:pt>
                  <c:pt idx="4">
                    <c:v>EOS</c:v>
                  </c:pt>
                  <c:pt idx="5">
                    <c:v>Bitcoin Cash</c:v>
                  </c:pt>
                  <c:pt idx="6">
                    <c:v>Tether</c:v>
                  </c:pt>
                  <c:pt idx="7">
                    <c:v>TRON</c:v>
                  </c:pt>
                  <c:pt idx="8">
                    <c:v>Stellar</c:v>
                  </c:pt>
                  <c:pt idx="9">
                    <c:v>Binance Coin</c:v>
                  </c:pt>
                </c:lvl>
              </c:multiLvlStrCache>
            </c:multiLvlStrRef>
          </c:cat>
          <c:val>
            <c:numRef>
              <c:f>TOP10Crypto!$D$11:$D$20</c:f>
              <c:numCache>
                <c:formatCode>General</c:formatCode>
                <c:ptCount val="10"/>
                <c:pt idx="0">
                  <c:v>754.97</c:v>
                </c:pt>
                <c:pt idx="1">
                  <c:v>2.7365E-2</c:v>
                </c:pt>
                <c:pt idx="3">
                  <c:v>24.35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D1A-4468-94A7-A8B14004D166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multiLvlStrRef>
              <c:f>TOP10Crypto!$A$11:$B$20</c:f>
              <c:multiLvlStrCache>
                <c:ptCount val="10"/>
                <c:lvl>
                  <c:pt idx="0">
                    <c:v>1/9/2009</c:v>
                  </c:pt>
                  <c:pt idx="1">
                    <c:v>1/1/2012</c:v>
                  </c:pt>
                  <c:pt idx="2">
                    <c:v>7/30/2015</c:v>
                  </c:pt>
                  <c:pt idx="3">
                    <c:v>10/12/2011</c:v>
                  </c:pt>
                  <c:pt idx="4">
                    <c:v>1/31/2018</c:v>
                  </c:pt>
                  <c:pt idx="5">
                    <c:v>8/1/2017</c:v>
                  </c:pt>
                  <c:pt idx="6">
                    <c:v>2/15/2015</c:v>
                  </c:pt>
                  <c:pt idx="7">
                    <c:v>9/13/2017</c:v>
                  </c:pt>
                  <c:pt idx="8">
                    <c:v>8/5/2014</c:v>
                  </c:pt>
                  <c:pt idx="9">
                    <c:v>7/25/2017</c:v>
                  </c:pt>
                </c:lvl>
                <c:lvl>
                  <c:pt idx="0">
                    <c:v>Bitcoin</c:v>
                  </c:pt>
                  <c:pt idx="1">
                    <c:v>XRP</c:v>
                  </c:pt>
                  <c:pt idx="2">
                    <c:v>Ethereum</c:v>
                  </c:pt>
                  <c:pt idx="3">
                    <c:v>Litecoin</c:v>
                  </c:pt>
                  <c:pt idx="4">
                    <c:v>EOS</c:v>
                  </c:pt>
                  <c:pt idx="5">
                    <c:v>Bitcoin Cash</c:v>
                  </c:pt>
                  <c:pt idx="6">
                    <c:v>Tether</c:v>
                  </c:pt>
                  <c:pt idx="7">
                    <c:v>TRON</c:v>
                  </c:pt>
                  <c:pt idx="8">
                    <c:v>Stellar</c:v>
                  </c:pt>
                  <c:pt idx="9">
                    <c:v>Binance Coin</c:v>
                  </c:pt>
                </c:lvl>
              </c:multiLvlStrCache>
            </c:multiLvlStrRef>
          </c:cat>
          <c:val>
            <c:numRef>
              <c:f>TOP10Crypto!$E$11:$E$20</c:f>
              <c:numCache>
                <c:formatCode>General</c:formatCode>
                <c:ptCount val="10"/>
                <c:pt idx="0">
                  <c:v>320.44</c:v>
                </c:pt>
                <c:pt idx="1">
                  <c:v>2.4455000000000001E-2</c:v>
                </c:pt>
                <c:pt idx="3">
                  <c:v>2.72</c:v>
                </c:pt>
                <c:pt idx="8">
                  <c:v>5.5170000000000002E-3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D1A-4468-94A7-A8B14004D166}"/>
            </c:ext>
          </c:extLst>
        </c:ser>
        <c:ser>
          <c:idx val="2"/>
          <c:order val="2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multiLvlStrRef>
              <c:f>TOP10Crypto!$A$11:$B$20</c:f>
              <c:multiLvlStrCache>
                <c:ptCount val="10"/>
                <c:lvl>
                  <c:pt idx="0">
                    <c:v>1/9/2009</c:v>
                  </c:pt>
                  <c:pt idx="1">
                    <c:v>1/1/2012</c:v>
                  </c:pt>
                  <c:pt idx="2">
                    <c:v>7/30/2015</c:v>
                  </c:pt>
                  <c:pt idx="3">
                    <c:v>10/12/2011</c:v>
                  </c:pt>
                  <c:pt idx="4">
                    <c:v>1/31/2018</c:v>
                  </c:pt>
                  <c:pt idx="5">
                    <c:v>8/1/2017</c:v>
                  </c:pt>
                  <c:pt idx="6">
                    <c:v>2/15/2015</c:v>
                  </c:pt>
                  <c:pt idx="7">
                    <c:v>9/13/2017</c:v>
                  </c:pt>
                  <c:pt idx="8">
                    <c:v>8/5/2014</c:v>
                  </c:pt>
                  <c:pt idx="9">
                    <c:v>7/25/2017</c:v>
                  </c:pt>
                </c:lvl>
                <c:lvl>
                  <c:pt idx="0">
                    <c:v>Bitcoin</c:v>
                  </c:pt>
                  <c:pt idx="1">
                    <c:v>XRP</c:v>
                  </c:pt>
                  <c:pt idx="2">
                    <c:v>Ethereum</c:v>
                  </c:pt>
                  <c:pt idx="3">
                    <c:v>Litecoin</c:v>
                  </c:pt>
                  <c:pt idx="4">
                    <c:v>EOS</c:v>
                  </c:pt>
                  <c:pt idx="5">
                    <c:v>Bitcoin Cash</c:v>
                  </c:pt>
                  <c:pt idx="6">
                    <c:v>Tether</c:v>
                  </c:pt>
                  <c:pt idx="7">
                    <c:v>TRON</c:v>
                  </c:pt>
                  <c:pt idx="8">
                    <c:v>Stellar</c:v>
                  </c:pt>
                  <c:pt idx="9">
                    <c:v>Binance Coin</c:v>
                  </c:pt>
                </c:lvl>
              </c:multiLvlStrCache>
            </c:multiLvlStrRef>
          </c:cat>
          <c:val>
            <c:numRef>
              <c:f>TOP10Crypto!$F$11:$F$20</c:f>
              <c:numCache>
                <c:formatCode>General</c:formatCode>
                <c:ptCount val="10"/>
                <c:pt idx="0">
                  <c:v>430.72</c:v>
                </c:pt>
                <c:pt idx="1">
                  <c:v>6.0400000000000002E-3</c:v>
                </c:pt>
                <c:pt idx="2">
                  <c:v>0.93371199999999999</c:v>
                </c:pt>
                <c:pt idx="3">
                  <c:v>3.48</c:v>
                </c:pt>
                <c:pt idx="6">
                  <c:v>1</c:v>
                </c:pt>
                <c:pt idx="8">
                  <c:v>1.7520000000000001E-3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D1A-4468-94A7-A8B14004D166}"/>
            </c:ext>
          </c:extLst>
        </c:ser>
        <c:ser>
          <c:idx val="3"/>
          <c:order val="3"/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multiLvlStrRef>
              <c:f>TOP10Crypto!$A$11:$B$20</c:f>
              <c:multiLvlStrCache>
                <c:ptCount val="10"/>
                <c:lvl>
                  <c:pt idx="0">
                    <c:v>1/9/2009</c:v>
                  </c:pt>
                  <c:pt idx="1">
                    <c:v>1/1/2012</c:v>
                  </c:pt>
                  <c:pt idx="2">
                    <c:v>7/30/2015</c:v>
                  </c:pt>
                  <c:pt idx="3">
                    <c:v>10/12/2011</c:v>
                  </c:pt>
                  <c:pt idx="4">
                    <c:v>1/31/2018</c:v>
                  </c:pt>
                  <c:pt idx="5">
                    <c:v>8/1/2017</c:v>
                  </c:pt>
                  <c:pt idx="6">
                    <c:v>2/15/2015</c:v>
                  </c:pt>
                  <c:pt idx="7">
                    <c:v>9/13/2017</c:v>
                  </c:pt>
                  <c:pt idx="8">
                    <c:v>8/5/2014</c:v>
                  </c:pt>
                  <c:pt idx="9">
                    <c:v>7/25/2017</c:v>
                  </c:pt>
                </c:lvl>
                <c:lvl>
                  <c:pt idx="0">
                    <c:v>Bitcoin</c:v>
                  </c:pt>
                  <c:pt idx="1">
                    <c:v>XRP</c:v>
                  </c:pt>
                  <c:pt idx="2">
                    <c:v>Ethereum</c:v>
                  </c:pt>
                  <c:pt idx="3">
                    <c:v>Litecoin</c:v>
                  </c:pt>
                  <c:pt idx="4">
                    <c:v>EOS</c:v>
                  </c:pt>
                  <c:pt idx="5">
                    <c:v>Bitcoin Cash</c:v>
                  </c:pt>
                  <c:pt idx="6">
                    <c:v>Tether</c:v>
                  </c:pt>
                  <c:pt idx="7">
                    <c:v>TRON</c:v>
                  </c:pt>
                  <c:pt idx="8">
                    <c:v>Stellar</c:v>
                  </c:pt>
                  <c:pt idx="9">
                    <c:v>Binance Coin</c:v>
                  </c:pt>
                </c:lvl>
              </c:multiLvlStrCache>
            </c:multiLvlStrRef>
          </c:cat>
          <c:val>
            <c:numRef>
              <c:f>TOP10Crypto!$G$11:$G$20</c:f>
              <c:numCache>
                <c:formatCode>General</c:formatCode>
                <c:ptCount val="10"/>
                <c:pt idx="0">
                  <c:v>963.66</c:v>
                </c:pt>
                <c:pt idx="1">
                  <c:v>6.5230000000000002E-3</c:v>
                </c:pt>
                <c:pt idx="2">
                  <c:v>7.98</c:v>
                </c:pt>
                <c:pt idx="3">
                  <c:v>4.33</c:v>
                </c:pt>
                <c:pt idx="6">
                  <c:v>1</c:v>
                </c:pt>
                <c:pt idx="8">
                  <c:v>2.464E-3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D1A-4468-94A7-A8B14004D166}"/>
            </c:ext>
          </c:extLst>
        </c:ser>
        <c:ser>
          <c:idx val="4"/>
          <c:order val="4"/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multiLvlStrRef>
              <c:f>TOP10Crypto!$A$11:$B$20</c:f>
              <c:multiLvlStrCache>
                <c:ptCount val="10"/>
                <c:lvl>
                  <c:pt idx="0">
                    <c:v>1/9/2009</c:v>
                  </c:pt>
                  <c:pt idx="1">
                    <c:v>1/1/2012</c:v>
                  </c:pt>
                  <c:pt idx="2">
                    <c:v>7/30/2015</c:v>
                  </c:pt>
                  <c:pt idx="3">
                    <c:v>10/12/2011</c:v>
                  </c:pt>
                  <c:pt idx="4">
                    <c:v>1/31/2018</c:v>
                  </c:pt>
                  <c:pt idx="5">
                    <c:v>8/1/2017</c:v>
                  </c:pt>
                  <c:pt idx="6">
                    <c:v>2/15/2015</c:v>
                  </c:pt>
                  <c:pt idx="7">
                    <c:v>9/13/2017</c:v>
                  </c:pt>
                  <c:pt idx="8">
                    <c:v>8/5/2014</c:v>
                  </c:pt>
                  <c:pt idx="9">
                    <c:v>7/25/2017</c:v>
                  </c:pt>
                </c:lvl>
                <c:lvl>
                  <c:pt idx="0">
                    <c:v>Bitcoin</c:v>
                  </c:pt>
                  <c:pt idx="1">
                    <c:v>XRP</c:v>
                  </c:pt>
                  <c:pt idx="2">
                    <c:v>Ethereum</c:v>
                  </c:pt>
                  <c:pt idx="3">
                    <c:v>Litecoin</c:v>
                  </c:pt>
                  <c:pt idx="4">
                    <c:v>EOS</c:v>
                  </c:pt>
                  <c:pt idx="5">
                    <c:v>Bitcoin Cash</c:v>
                  </c:pt>
                  <c:pt idx="6">
                    <c:v>Tether</c:v>
                  </c:pt>
                  <c:pt idx="7">
                    <c:v>TRON</c:v>
                  </c:pt>
                  <c:pt idx="8">
                    <c:v>Stellar</c:v>
                  </c:pt>
                  <c:pt idx="9">
                    <c:v>Binance Coin</c:v>
                  </c:pt>
                </c:lvl>
              </c:multiLvlStrCache>
            </c:multiLvlStrRef>
          </c:cat>
          <c:val>
            <c:numRef>
              <c:f>TOP10Crypto!$H$11:$H$20</c:f>
              <c:numCache>
                <c:formatCode>General</c:formatCode>
                <c:ptCount val="10"/>
                <c:pt idx="0">
                  <c:v>14112.2</c:v>
                </c:pt>
                <c:pt idx="1">
                  <c:v>2.2999999999999998</c:v>
                </c:pt>
                <c:pt idx="2">
                  <c:v>755.76</c:v>
                </c:pt>
                <c:pt idx="3">
                  <c:v>231.67</c:v>
                </c:pt>
                <c:pt idx="4">
                  <c:v>8.77</c:v>
                </c:pt>
                <c:pt idx="5">
                  <c:v>2534.8200000000002</c:v>
                </c:pt>
                <c:pt idx="6">
                  <c:v>1.01</c:v>
                </c:pt>
                <c:pt idx="7">
                  <c:v>4.4681999999999999E-2</c:v>
                </c:pt>
                <c:pt idx="8">
                  <c:v>0.36042200000000002</c:v>
                </c:pt>
                <c:pt idx="9">
                  <c:v>8.6300000000000008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D1A-4468-94A7-A8B14004D166}"/>
            </c:ext>
          </c:extLst>
        </c:ser>
        <c:ser>
          <c:idx val="5"/>
          <c:order val="5"/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multiLvlStrRef>
              <c:f>TOP10Crypto!$A$11:$B$20</c:f>
              <c:multiLvlStrCache>
                <c:ptCount val="10"/>
                <c:lvl>
                  <c:pt idx="0">
                    <c:v>1/9/2009</c:v>
                  </c:pt>
                  <c:pt idx="1">
                    <c:v>1/1/2012</c:v>
                  </c:pt>
                  <c:pt idx="2">
                    <c:v>7/30/2015</c:v>
                  </c:pt>
                  <c:pt idx="3">
                    <c:v>10/12/2011</c:v>
                  </c:pt>
                  <c:pt idx="4">
                    <c:v>1/31/2018</c:v>
                  </c:pt>
                  <c:pt idx="5">
                    <c:v>8/1/2017</c:v>
                  </c:pt>
                  <c:pt idx="6">
                    <c:v>2/15/2015</c:v>
                  </c:pt>
                  <c:pt idx="7">
                    <c:v>9/13/2017</c:v>
                  </c:pt>
                  <c:pt idx="8">
                    <c:v>8/5/2014</c:v>
                  </c:pt>
                  <c:pt idx="9">
                    <c:v>7/25/2017</c:v>
                  </c:pt>
                </c:lvl>
                <c:lvl>
                  <c:pt idx="0">
                    <c:v>Bitcoin</c:v>
                  </c:pt>
                  <c:pt idx="1">
                    <c:v>XRP</c:v>
                  </c:pt>
                  <c:pt idx="2">
                    <c:v>Ethereum</c:v>
                  </c:pt>
                  <c:pt idx="3">
                    <c:v>Litecoin</c:v>
                  </c:pt>
                  <c:pt idx="4">
                    <c:v>EOS</c:v>
                  </c:pt>
                  <c:pt idx="5">
                    <c:v>Bitcoin Cash</c:v>
                  </c:pt>
                  <c:pt idx="6">
                    <c:v>Tether</c:v>
                  </c:pt>
                  <c:pt idx="7">
                    <c:v>TRON</c:v>
                  </c:pt>
                  <c:pt idx="8">
                    <c:v>Stellar</c:v>
                  </c:pt>
                  <c:pt idx="9">
                    <c:v>Binance Coin</c:v>
                  </c:pt>
                </c:lvl>
              </c:multiLvlStrCache>
            </c:multiLvlStrRef>
          </c:cat>
          <c:val>
            <c:numRef>
              <c:f>TOP10Crypto!$I$11:$I$20</c:f>
              <c:numCache>
                <c:formatCode>General</c:formatCode>
                <c:ptCount val="10"/>
                <c:pt idx="0">
                  <c:v>3746.71</c:v>
                </c:pt>
                <c:pt idx="1">
                  <c:v>0.35251199999999999</c:v>
                </c:pt>
                <c:pt idx="2">
                  <c:v>132.87</c:v>
                </c:pt>
                <c:pt idx="3">
                  <c:v>30.46</c:v>
                </c:pt>
                <c:pt idx="4">
                  <c:v>2.56</c:v>
                </c:pt>
                <c:pt idx="5">
                  <c:v>150.9</c:v>
                </c:pt>
                <c:pt idx="6">
                  <c:v>1.01</c:v>
                </c:pt>
                <c:pt idx="7">
                  <c:v>1.8766999999999999E-2</c:v>
                </c:pt>
                <c:pt idx="8">
                  <c:v>0.112411</c:v>
                </c:pt>
                <c:pt idx="9">
                  <c:v>6.19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D1A-4468-94A7-A8B14004D1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8893592"/>
        <c:axId val="628893920"/>
      </c:lineChart>
      <c:catAx>
        <c:axId val="628893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893920"/>
        <c:crosses val="autoZero"/>
        <c:auto val="1"/>
        <c:lblAlgn val="ctr"/>
        <c:lblOffset val="100"/>
        <c:noMultiLvlLbl val="0"/>
      </c:catAx>
      <c:valAx>
        <c:axId val="628893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8935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100014</xdr:colOff>
      <xdr:row>23</xdr:row>
      <xdr:rowOff>66676</xdr:rowOff>
    </xdr:from>
    <xdr:to>
      <xdr:col>0</xdr:col>
      <xdr:colOff>5843588</xdr:colOff>
      <xdr:row>47</xdr:row>
      <xdr:rowOff>166688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A79C2A4-004E-4834-9919-BAFE950DFB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6048375</xdr:colOff>
      <xdr:row>23</xdr:row>
      <xdr:rowOff>100542</xdr:rowOff>
    </xdr:from>
    <xdr:to>
      <xdr:col>1</xdr:col>
      <xdr:colOff>15875</xdr:colOff>
      <xdr:row>47</xdr:row>
      <xdr:rowOff>164042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4F4C863C-4C4F-4363-9740-4468612B700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J92"/>
  <sheetViews>
    <sheetView tabSelected="1" topLeftCell="B29" zoomScale="78" zoomScaleNormal="78" workbookViewId="0">
      <selection activeCell="H25" sqref="H25"/>
    </sheetView>
  </sheetViews>
  <sheetFormatPr defaultRowHeight="15" x14ac:dyDescent="0.25"/>
  <cols>
    <col min="1" max="1" width="104.5703125" bestFit="1" customWidth="1"/>
    <col min="2" max="2" width="28.85546875" bestFit="1" customWidth="1"/>
    <col min="3" max="3" width="22.5703125" bestFit="1" customWidth="1"/>
    <col min="4" max="4" width="21.28515625" customWidth="1"/>
    <col min="5" max="9" width="22.5703125" bestFit="1" customWidth="1"/>
    <col min="10" max="10" width="14.85546875" bestFit="1" customWidth="1"/>
    <col min="11" max="11" width="32.42578125" bestFit="1" customWidth="1"/>
    <col min="12" max="12" width="15.7109375" customWidth="1"/>
    <col min="13" max="13" width="16.140625" customWidth="1"/>
    <col min="14" max="14" width="16.28515625" customWidth="1"/>
  </cols>
  <sheetData>
    <row r="1" spans="1:10" x14ac:dyDescent="0.25">
      <c r="A1" s="18" t="s">
        <v>27</v>
      </c>
    </row>
    <row r="2" spans="1:10" x14ac:dyDescent="0.25">
      <c r="A2" s="18" t="s">
        <v>30</v>
      </c>
    </row>
    <row r="6" spans="1:10" x14ac:dyDescent="0.25">
      <c r="A6" t="s">
        <v>12</v>
      </c>
      <c r="B6" s="9">
        <f ca="1">TODAY()</f>
        <v>43888</v>
      </c>
    </row>
    <row r="8" spans="1:10" x14ac:dyDescent="0.25">
      <c r="J8" s="12"/>
    </row>
    <row r="10" spans="1:10" x14ac:dyDescent="0.25">
      <c r="A10" s="6" t="s">
        <v>0</v>
      </c>
      <c r="B10" s="6" t="s">
        <v>7</v>
      </c>
      <c r="C10" s="6" t="s">
        <v>8</v>
      </c>
      <c r="D10" s="6" t="s">
        <v>16</v>
      </c>
      <c r="E10" s="6" t="s">
        <v>17</v>
      </c>
      <c r="F10" s="6" t="s">
        <v>18</v>
      </c>
      <c r="G10" s="6" t="s">
        <v>14</v>
      </c>
      <c r="H10" s="6" t="s">
        <v>15</v>
      </c>
      <c r="I10" s="6" t="s">
        <v>13</v>
      </c>
      <c r="J10" s="6" t="s">
        <v>22</v>
      </c>
    </row>
    <row r="11" spans="1:10" ht="15.75" x14ac:dyDescent="0.25">
      <c r="A11" s="1" t="s">
        <v>1</v>
      </c>
      <c r="B11" s="5">
        <f>DATE(2009, 1, 9)</f>
        <v>39822</v>
      </c>
      <c r="C11" s="2">
        <v>64072742282</v>
      </c>
      <c r="D11" s="4">
        <v>754.97</v>
      </c>
      <c r="E11" s="4">
        <v>320.44</v>
      </c>
      <c r="F11" s="4">
        <v>430.72</v>
      </c>
      <c r="G11" s="4">
        <v>963.66</v>
      </c>
      <c r="H11" s="4">
        <v>14112.2</v>
      </c>
      <c r="I11" s="4">
        <v>3746.71</v>
      </c>
      <c r="J11" s="11">
        <f t="shared" ref="J11:J20" ca="1" si="0">TODAY()-B11</f>
        <v>4066</v>
      </c>
    </row>
    <row r="12" spans="1:10" ht="15.75" x14ac:dyDescent="0.25">
      <c r="A12" s="1" t="s">
        <v>2</v>
      </c>
      <c r="B12" s="5">
        <f>DATE(2012, 1,1)</f>
        <v>40909</v>
      </c>
      <c r="C12" s="2">
        <v>12763840835</v>
      </c>
      <c r="D12" s="4">
        <v>2.7365E-2</v>
      </c>
      <c r="E12" s="4">
        <v>2.4455000000000001E-2</v>
      </c>
      <c r="F12" s="4">
        <v>6.0400000000000002E-3</v>
      </c>
      <c r="G12" s="4">
        <v>6.5230000000000002E-3</v>
      </c>
      <c r="H12" s="4">
        <v>2.2999999999999998</v>
      </c>
      <c r="I12" s="4">
        <v>0.35251199999999999</v>
      </c>
      <c r="J12" s="11">
        <f t="shared" ca="1" si="0"/>
        <v>2979</v>
      </c>
    </row>
    <row r="13" spans="1:10" ht="15.75" x14ac:dyDescent="0.25">
      <c r="A13" s="1" t="s">
        <v>3</v>
      </c>
      <c r="B13" s="5">
        <f>DATE(2015, 7, 30)</f>
        <v>42215</v>
      </c>
      <c r="C13" s="2">
        <v>12468721197</v>
      </c>
      <c r="D13" s="4"/>
      <c r="E13" s="4"/>
      <c r="F13" s="4">
        <v>0.93371199999999999</v>
      </c>
      <c r="G13" s="4">
        <v>7.98</v>
      </c>
      <c r="H13" s="4">
        <v>755.76</v>
      </c>
      <c r="I13" s="4">
        <v>132.87</v>
      </c>
      <c r="J13" s="11">
        <f t="shared" ca="1" si="0"/>
        <v>1673</v>
      </c>
    </row>
    <row r="14" spans="1:10" ht="15.75" x14ac:dyDescent="0.25">
      <c r="A14" s="1" t="s">
        <v>4</v>
      </c>
      <c r="B14" s="5">
        <f>DATE(2011, 10, 12)</f>
        <v>40828</v>
      </c>
      <c r="C14" s="2">
        <v>2633424831</v>
      </c>
      <c r="D14" s="4">
        <v>24.35</v>
      </c>
      <c r="E14" s="4">
        <v>2.72</v>
      </c>
      <c r="F14" s="4">
        <v>3.48</v>
      </c>
      <c r="G14" s="4">
        <v>4.33</v>
      </c>
      <c r="H14" s="4">
        <v>231.67</v>
      </c>
      <c r="I14" s="4">
        <v>30.46</v>
      </c>
      <c r="J14" s="11">
        <f t="shared" ca="1" si="0"/>
        <v>3060</v>
      </c>
    </row>
    <row r="15" spans="1:10" ht="15.75" x14ac:dyDescent="0.25">
      <c r="A15" s="1" t="s">
        <v>5</v>
      </c>
      <c r="B15" s="5">
        <f>DATE(2018, 1, 31)</f>
        <v>43131</v>
      </c>
      <c r="C15" s="2">
        <v>2499390343</v>
      </c>
      <c r="D15" s="4"/>
      <c r="E15" s="4"/>
      <c r="F15" s="4"/>
      <c r="G15" s="4"/>
      <c r="H15" s="4">
        <v>8.77</v>
      </c>
      <c r="I15" s="4">
        <v>2.56</v>
      </c>
      <c r="J15" s="11">
        <f t="shared" ca="1" si="0"/>
        <v>757</v>
      </c>
    </row>
    <row r="16" spans="1:10" ht="15.75" x14ac:dyDescent="0.25">
      <c r="A16" s="1" t="s">
        <v>6</v>
      </c>
      <c r="B16" s="5">
        <f>DATE(2017, 8,1)</f>
        <v>42948</v>
      </c>
      <c r="C16" s="2">
        <v>2254724782</v>
      </c>
      <c r="D16" s="4"/>
      <c r="E16" s="4"/>
      <c r="F16" s="4"/>
      <c r="G16" s="4"/>
      <c r="H16" s="4">
        <v>2534.8200000000002</v>
      </c>
      <c r="I16" s="4">
        <v>150.9</v>
      </c>
      <c r="J16" s="11">
        <f t="shared" ca="1" si="0"/>
        <v>940</v>
      </c>
    </row>
    <row r="17" spans="1:10" ht="15.75" x14ac:dyDescent="0.25">
      <c r="A17" s="1" t="s">
        <v>9</v>
      </c>
      <c r="B17" s="5">
        <f>DATE(2015, 2, 15)</f>
        <v>42050</v>
      </c>
      <c r="C17" s="2">
        <v>2025178699</v>
      </c>
      <c r="D17" s="4"/>
      <c r="E17" s="4"/>
      <c r="F17" s="4">
        <v>1</v>
      </c>
      <c r="G17" s="4">
        <v>1</v>
      </c>
      <c r="H17" s="4">
        <v>1.01</v>
      </c>
      <c r="I17" s="4">
        <v>1.01</v>
      </c>
      <c r="J17" s="11">
        <f t="shared" ca="1" si="0"/>
        <v>1838</v>
      </c>
    </row>
    <row r="18" spans="1:10" ht="15.75" x14ac:dyDescent="0.25">
      <c r="A18" s="1" t="s">
        <v>10</v>
      </c>
      <c r="B18" s="5">
        <f>DATE(2017, 9, 13)</f>
        <v>42991</v>
      </c>
      <c r="C18" s="2">
        <v>1765527759</v>
      </c>
      <c r="D18" s="4"/>
      <c r="E18" s="4"/>
      <c r="F18" s="4"/>
      <c r="G18" s="4"/>
      <c r="H18" s="4">
        <v>4.4681999999999999E-2</v>
      </c>
      <c r="I18" s="4">
        <v>1.8766999999999999E-2</v>
      </c>
      <c r="J18" s="11">
        <f t="shared" ca="1" si="0"/>
        <v>897</v>
      </c>
    </row>
    <row r="19" spans="1:10" ht="15.75" x14ac:dyDescent="0.25">
      <c r="A19" s="1" t="s">
        <v>11</v>
      </c>
      <c r="B19" s="5">
        <f>DATE(2014, 8, 5)</f>
        <v>41856</v>
      </c>
      <c r="C19" s="3">
        <v>1544207485</v>
      </c>
      <c r="D19" s="4"/>
      <c r="E19" s="4">
        <v>5.5170000000000002E-3</v>
      </c>
      <c r="F19" s="4">
        <v>1.7520000000000001E-3</v>
      </c>
      <c r="G19" s="4">
        <v>2.464E-3</v>
      </c>
      <c r="H19" s="4">
        <v>0.36042200000000002</v>
      </c>
      <c r="I19" s="4">
        <v>0.112411</v>
      </c>
      <c r="J19" s="11">
        <f t="shared" ca="1" si="0"/>
        <v>2032</v>
      </c>
    </row>
    <row r="20" spans="1:10" ht="15.75" x14ac:dyDescent="0.25">
      <c r="A20" s="1" t="s">
        <v>19</v>
      </c>
      <c r="B20" s="5">
        <f>DATE(2017, 7, 25)</f>
        <v>42941</v>
      </c>
      <c r="C20" s="3">
        <v>1233202051</v>
      </c>
      <c r="D20" s="4"/>
      <c r="E20" s="4"/>
      <c r="F20" s="4"/>
      <c r="G20" s="4"/>
      <c r="H20" s="4">
        <v>8.6300000000000008</v>
      </c>
      <c r="I20" s="4">
        <v>6.19</v>
      </c>
      <c r="J20" s="11">
        <f t="shared" ca="1" si="0"/>
        <v>947</v>
      </c>
    </row>
    <row r="21" spans="1:10" ht="15.75" x14ac:dyDescent="0.25">
      <c r="A21" s="1"/>
      <c r="B21" s="5"/>
      <c r="C21" s="3"/>
      <c r="D21" s="4"/>
      <c r="E21" s="4"/>
      <c r="F21" s="4"/>
      <c r="G21" s="4"/>
      <c r="H21" s="4"/>
      <c r="I21" s="4"/>
      <c r="J21" s="11">
        <f ca="1">TODAY() -J21</f>
        <v>0</v>
      </c>
    </row>
    <row r="22" spans="1:10" x14ac:dyDescent="0.25">
      <c r="B22" s="7" t="s">
        <v>21</v>
      </c>
      <c r="C22" s="10">
        <f>SUM(MarcetCap)</f>
        <v>103260960264</v>
      </c>
    </row>
    <row r="24" spans="1:10" x14ac:dyDescent="0.25">
      <c r="B24" s="7"/>
    </row>
    <row r="25" spans="1:10" x14ac:dyDescent="0.25">
      <c r="B25" s="7"/>
    </row>
    <row r="26" spans="1:10" x14ac:dyDescent="0.25">
      <c r="B26" s="15"/>
      <c r="C26" s="8"/>
      <c r="E26" s="8"/>
      <c r="G26" s="8"/>
    </row>
    <row r="27" spans="1:10" ht="15.75" x14ac:dyDescent="0.25">
      <c r="B27" s="7"/>
      <c r="C27" s="14"/>
      <c r="E27" s="16"/>
      <c r="G27" s="8"/>
    </row>
    <row r="29" spans="1:10" x14ac:dyDescent="0.25">
      <c r="A29" s="6" t="s">
        <v>0</v>
      </c>
      <c r="B29" s="6" t="s">
        <v>20</v>
      </c>
      <c r="C29" s="6" t="s">
        <v>23</v>
      </c>
      <c r="D29" s="6" t="s">
        <v>24</v>
      </c>
      <c r="E29" s="6" t="s">
        <v>25</v>
      </c>
      <c r="F29" s="6" t="s">
        <v>26</v>
      </c>
      <c r="G29" s="6" t="s">
        <v>35</v>
      </c>
      <c r="H29" s="6" t="s">
        <v>36</v>
      </c>
      <c r="I29" s="6" t="s">
        <v>37</v>
      </c>
    </row>
    <row r="30" spans="1:10" x14ac:dyDescent="0.25">
      <c r="A30" s="1" t="s">
        <v>1</v>
      </c>
      <c r="B30" s="13">
        <f>(D11-E11)</f>
        <v>434.53000000000003</v>
      </c>
      <c r="C30" s="13">
        <f>(E11-F11)</f>
        <v>-110.28000000000003</v>
      </c>
      <c r="D30" s="13">
        <f>(F11-G11)</f>
        <v>-532.93999999999994</v>
      </c>
      <c r="E30" s="13">
        <f>(G11-H11)</f>
        <v>-13148.54</v>
      </c>
      <c r="F30" s="13">
        <f>(H11-I11)</f>
        <v>10365.490000000002</v>
      </c>
      <c r="G30" s="1"/>
      <c r="H30" s="1"/>
      <c r="I30" s="1"/>
    </row>
    <row r="31" spans="1:10" x14ac:dyDescent="0.25">
      <c r="A31" s="1" t="s">
        <v>2</v>
      </c>
      <c r="B31" s="13">
        <f t="shared" ref="B31:B39" si="1">(D12-E12)</f>
        <v>2.9099999999999994E-3</v>
      </c>
      <c r="C31" s="13">
        <f t="shared" ref="C31:F31" si="2">(E12-F12)</f>
        <v>1.8415000000000001E-2</v>
      </c>
      <c r="D31" s="13">
        <f t="shared" si="2"/>
        <v>-4.8299999999999992E-4</v>
      </c>
      <c r="E31" s="13">
        <f t="shared" si="2"/>
        <v>-2.2934769999999998</v>
      </c>
      <c r="F31" s="13">
        <f t="shared" si="2"/>
        <v>1.9474879999999999</v>
      </c>
      <c r="G31" s="1"/>
      <c r="H31" s="1"/>
      <c r="I31" s="1"/>
    </row>
    <row r="32" spans="1:10" x14ac:dyDescent="0.25">
      <c r="A32" s="1" t="s">
        <v>3</v>
      </c>
      <c r="B32" s="13">
        <f t="shared" si="1"/>
        <v>0</v>
      </c>
      <c r="C32" s="13">
        <f t="shared" ref="C32:F32" si="3">(E13-F13)</f>
        <v>-0.93371199999999999</v>
      </c>
      <c r="D32" s="13">
        <f t="shared" si="3"/>
        <v>-7.0462880000000006</v>
      </c>
      <c r="E32" s="13">
        <f t="shared" si="3"/>
        <v>-747.78</v>
      </c>
      <c r="F32" s="13">
        <f t="shared" si="3"/>
        <v>622.89</v>
      </c>
      <c r="G32" s="1"/>
      <c r="H32" s="1"/>
      <c r="I32" s="1"/>
    </row>
    <row r="33" spans="1:9" x14ac:dyDescent="0.25">
      <c r="A33" s="1" t="s">
        <v>4</v>
      </c>
      <c r="B33" s="13">
        <f t="shared" si="1"/>
        <v>21.630000000000003</v>
      </c>
      <c r="C33" s="13">
        <f t="shared" ref="C33:F33" si="4">(E14-F14)</f>
        <v>-0.75999999999999979</v>
      </c>
      <c r="D33" s="13">
        <f t="shared" si="4"/>
        <v>-0.85000000000000009</v>
      </c>
      <c r="E33" s="13">
        <f t="shared" si="4"/>
        <v>-227.33999999999997</v>
      </c>
      <c r="F33" s="13">
        <f t="shared" si="4"/>
        <v>201.20999999999998</v>
      </c>
      <c r="G33" s="1"/>
      <c r="H33" s="1"/>
      <c r="I33" s="1"/>
    </row>
    <row r="34" spans="1:9" x14ac:dyDescent="0.25">
      <c r="A34" s="1" t="s">
        <v>5</v>
      </c>
      <c r="B34" s="13">
        <f t="shared" si="1"/>
        <v>0</v>
      </c>
      <c r="C34" s="13">
        <f t="shared" ref="C34:F34" si="5">(E15-F15)</f>
        <v>0</v>
      </c>
      <c r="D34" s="13">
        <f t="shared" si="5"/>
        <v>0</v>
      </c>
      <c r="E34" s="13">
        <f t="shared" si="5"/>
        <v>-8.77</v>
      </c>
      <c r="F34" s="13">
        <f t="shared" si="5"/>
        <v>6.2099999999999991</v>
      </c>
      <c r="G34" s="1"/>
      <c r="H34" s="1"/>
      <c r="I34" s="1"/>
    </row>
    <row r="35" spans="1:9" x14ac:dyDescent="0.25">
      <c r="A35" s="1" t="s">
        <v>6</v>
      </c>
      <c r="B35" s="13">
        <f t="shared" si="1"/>
        <v>0</v>
      </c>
      <c r="C35" s="13">
        <f t="shared" ref="C35:F35" si="6">(E16-F16)</f>
        <v>0</v>
      </c>
      <c r="D35" s="13">
        <f t="shared" si="6"/>
        <v>0</v>
      </c>
      <c r="E35" s="13">
        <f t="shared" si="6"/>
        <v>-2534.8200000000002</v>
      </c>
      <c r="F35" s="13">
        <f t="shared" si="6"/>
        <v>2383.92</v>
      </c>
      <c r="G35" s="1"/>
      <c r="H35" s="1"/>
      <c r="I35" s="1"/>
    </row>
    <row r="36" spans="1:9" x14ac:dyDescent="0.25">
      <c r="A36" s="1" t="s">
        <v>9</v>
      </c>
      <c r="B36" s="13">
        <f t="shared" si="1"/>
        <v>0</v>
      </c>
      <c r="C36" s="13">
        <f t="shared" ref="C36:F36" si="7">(E17-F17)</f>
        <v>-1</v>
      </c>
      <c r="D36" s="13">
        <f t="shared" si="7"/>
        <v>0</v>
      </c>
      <c r="E36" s="13">
        <f t="shared" si="7"/>
        <v>-1.0000000000000009E-2</v>
      </c>
      <c r="F36" s="13">
        <f t="shared" si="7"/>
        <v>0</v>
      </c>
      <c r="G36" s="1"/>
      <c r="H36" s="1"/>
      <c r="I36" s="1"/>
    </row>
    <row r="37" spans="1:9" x14ac:dyDescent="0.25">
      <c r="A37" s="1" t="s">
        <v>10</v>
      </c>
      <c r="B37" s="13">
        <f t="shared" si="1"/>
        <v>0</v>
      </c>
      <c r="C37" s="13">
        <f t="shared" ref="C37:F37" si="8">(E18-F18)</f>
        <v>0</v>
      </c>
      <c r="D37" s="13">
        <f t="shared" si="8"/>
        <v>0</v>
      </c>
      <c r="E37" s="13">
        <f t="shared" si="8"/>
        <v>-4.4681999999999999E-2</v>
      </c>
      <c r="F37" s="13">
        <f t="shared" si="8"/>
        <v>2.5915000000000001E-2</v>
      </c>
      <c r="G37" s="1"/>
      <c r="H37" s="1"/>
      <c r="I37" s="1"/>
    </row>
    <row r="38" spans="1:9" x14ac:dyDescent="0.25">
      <c r="A38" s="1" t="s">
        <v>11</v>
      </c>
      <c r="B38" s="13">
        <f t="shared" si="1"/>
        <v>-5.5170000000000002E-3</v>
      </c>
      <c r="C38" s="13">
        <f t="shared" ref="C38:F38" si="9">(E19-F19)</f>
        <v>3.7650000000000001E-3</v>
      </c>
      <c r="D38" s="13">
        <f t="shared" si="9"/>
        <v>-7.1199999999999996E-4</v>
      </c>
      <c r="E38" s="13">
        <f t="shared" si="9"/>
        <v>-0.357958</v>
      </c>
      <c r="F38" s="13">
        <f t="shared" si="9"/>
        <v>0.24801100000000004</v>
      </c>
      <c r="G38" s="1"/>
      <c r="H38" s="1"/>
      <c r="I38" s="1"/>
    </row>
    <row r="39" spans="1:9" x14ac:dyDescent="0.25">
      <c r="A39" s="1" t="s">
        <v>19</v>
      </c>
      <c r="B39" s="13">
        <f t="shared" si="1"/>
        <v>0</v>
      </c>
      <c r="C39" s="13">
        <f t="shared" ref="C39:F39" si="10">(E20-F20)</f>
        <v>0</v>
      </c>
      <c r="D39" s="13">
        <f t="shared" si="10"/>
        <v>0</v>
      </c>
      <c r="E39" s="13">
        <f t="shared" si="10"/>
        <v>-8.6300000000000008</v>
      </c>
      <c r="F39" s="13">
        <f t="shared" si="10"/>
        <v>2.4400000000000004</v>
      </c>
      <c r="G39" s="1"/>
      <c r="H39" s="1"/>
      <c r="I39" s="1"/>
    </row>
    <row r="40" spans="1:9" x14ac:dyDescent="0.25">
      <c r="G40" s="17"/>
      <c r="H40" s="17"/>
      <c r="I40" s="17"/>
    </row>
    <row r="41" spans="1:9" x14ac:dyDescent="0.25">
      <c r="A41" s="18" t="s">
        <v>31</v>
      </c>
      <c r="B41" s="7"/>
      <c r="G41" s="17"/>
      <c r="H41" s="17"/>
      <c r="I41" s="17"/>
    </row>
    <row r="42" spans="1:9" x14ac:dyDescent="0.25">
      <c r="A42" s="18" t="s">
        <v>32</v>
      </c>
      <c r="G42" s="17"/>
      <c r="H42" s="17"/>
      <c r="I42" s="17"/>
    </row>
    <row r="43" spans="1:9" x14ac:dyDescent="0.25">
      <c r="A43" s="18" t="s">
        <v>33</v>
      </c>
    </row>
    <row r="44" spans="1:9" x14ac:dyDescent="0.25">
      <c r="A44" s="18" t="s">
        <v>34</v>
      </c>
    </row>
    <row r="90" spans="2:2" x14ac:dyDescent="0.25">
      <c r="B90" s="7"/>
    </row>
    <row r="92" spans="2:2" x14ac:dyDescent="0.25">
      <c r="B92" s="8"/>
    </row>
  </sheetData>
  <conditionalFormatting sqref="B30:F39">
    <cfRule type="cellIs" dxfId="1" priority="25" operator="greaterThan">
      <formula>0</formula>
    </cfRule>
    <cfRule type="cellIs" dxfId="0" priority="26" operator="lessThan">
      <formula>0</formula>
    </cfRule>
  </conditionalFormatting>
  <pageMargins left="0.7" right="0.7" top="0.75" bottom="0.75" header="0.3" footer="0.3"/>
  <pageSetup orientation="portrait" horizontalDpi="360" verticalDpi="360" r:id="rId1"/>
  <legacy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stacked" displayEmptyCellsAs="gap" negative="1" xr2:uid="{513528C1-C74C-4AE0-8964-33764816E816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TOP10Crypto!B30:F30</xm:f>
              <xm:sqref>G30</xm:sqref>
            </x14:sparkline>
            <x14:sparkline>
              <xm:f>TOP10Crypto!B31:F31</xm:f>
              <xm:sqref>G31</xm:sqref>
            </x14:sparkline>
            <x14:sparkline>
              <xm:f>TOP10Crypto!B32:F32</xm:f>
              <xm:sqref>G32</xm:sqref>
            </x14:sparkline>
            <x14:sparkline>
              <xm:f>TOP10Crypto!B33:F33</xm:f>
              <xm:sqref>G33</xm:sqref>
            </x14:sparkline>
            <x14:sparkline>
              <xm:f>TOP10Crypto!B34:F34</xm:f>
              <xm:sqref>G34</xm:sqref>
            </x14:sparkline>
            <x14:sparkline>
              <xm:f>TOP10Crypto!B35:F35</xm:f>
              <xm:sqref>G35</xm:sqref>
            </x14:sparkline>
            <x14:sparkline>
              <xm:f>TOP10Crypto!B36:F36</xm:f>
              <xm:sqref>G36</xm:sqref>
            </x14:sparkline>
            <x14:sparkline>
              <xm:f>TOP10Crypto!B37:F37</xm:f>
              <xm:sqref>G37</xm:sqref>
            </x14:sparkline>
            <x14:sparkline>
              <xm:f>TOP10Crypto!B38:F38</xm:f>
              <xm:sqref>G38</xm:sqref>
            </x14:sparkline>
            <x14:sparkline>
              <xm:f>TOP10Crypto!B39:F39</xm:f>
              <xm:sqref>G39</xm:sqref>
            </x14:sparkline>
          </x14:sparklines>
        </x14:sparklineGroup>
        <x14:sparklineGroup displayEmptyCellsAs="gap" xr2:uid="{7436D141-D822-44F7-9069-E2A5AC1705AC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TOP10Crypto!B30:F30</xm:f>
              <xm:sqref>H30</xm:sqref>
            </x14:sparkline>
            <x14:sparkline>
              <xm:f>TOP10Crypto!B31:F31</xm:f>
              <xm:sqref>H31</xm:sqref>
            </x14:sparkline>
            <x14:sparkline>
              <xm:f>TOP10Crypto!B32:F32</xm:f>
              <xm:sqref>H32</xm:sqref>
            </x14:sparkline>
            <x14:sparkline>
              <xm:f>TOP10Crypto!B33:F33</xm:f>
              <xm:sqref>H33</xm:sqref>
            </x14:sparkline>
            <x14:sparkline>
              <xm:f>TOP10Crypto!B34:F34</xm:f>
              <xm:sqref>H34</xm:sqref>
            </x14:sparkline>
            <x14:sparkline>
              <xm:f>TOP10Crypto!B35:F35</xm:f>
              <xm:sqref>H35</xm:sqref>
            </x14:sparkline>
            <x14:sparkline>
              <xm:f>TOP10Crypto!B36:F36</xm:f>
              <xm:sqref>H36</xm:sqref>
            </x14:sparkline>
            <x14:sparkline>
              <xm:f>TOP10Crypto!B37:F37</xm:f>
              <xm:sqref>H37</xm:sqref>
            </x14:sparkline>
            <x14:sparkline>
              <xm:f>TOP10Crypto!B38:F38</xm:f>
              <xm:sqref>H38</xm:sqref>
            </x14:sparkline>
            <x14:sparkline>
              <xm:f>TOP10Crypto!B39:F39</xm:f>
              <xm:sqref>H39</xm:sqref>
            </x14:sparkline>
          </x14:sparklines>
        </x14:sparklineGroup>
        <x14:sparklineGroup type="column" displayEmptyCellsAs="gap" xr2:uid="{A3B316AB-5E1B-416D-ACA2-DEAF0649F4F3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TOP10Crypto!B30:F30</xm:f>
              <xm:sqref>I30</xm:sqref>
            </x14:sparkline>
            <x14:sparkline>
              <xm:f>TOP10Crypto!B31:F31</xm:f>
              <xm:sqref>I31</xm:sqref>
            </x14:sparkline>
            <x14:sparkline>
              <xm:f>TOP10Crypto!B32:F32</xm:f>
              <xm:sqref>I32</xm:sqref>
            </x14:sparkline>
            <x14:sparkline>
              <xm:f>TOP10Crypto!B33:F33</xm:f>
              <xm:sqref>I33</xm:sqref>
            </x14:sparkline>
            <x14:sparkline>
              <xm:f>TOP10Crypto!B34:F34</xm:f>
              <xm:sqref>I34</xm:sqref>
            </x14:sparkline>
            <x14:sparkline>
              <xm:f>TOP10Crypto!B35:F35</xm:f>
              <xm:sqref>I35</xm:sqref>
            </x14:sparkline>
            <x14:sparkline>
              <xm:f>TOP10Crypto!B36:F36</xm:f>
              <xm:sqref>I36</xm:sqref>
            </x14:sparkline>
            <x14:sparkline>
              <xm:f>TOP10Crypto!B37:F37</xm:f>
              <xm:sqref>I37</xm:sqref>
            </x14:sparkline>
            <x14:sparkline>
              <xm:f>TOP10Crypto!B38:F38</xm:f>
              <xm:sqref>I38</xm:sqref>
            </x14:sparkline>
            <x14:sparkline>
              <xm:f>TOP10Crypto!B39:F39</xm:f>
              <xm:sqref>I39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A22:H80"/>
  <sheetViews>
    <sheetView topLeftCell="A32" zoomScale="90" zoomScaleNormal="90" workbookViewId="0">
      <selection activeCell="A26" sqref="A26"/>
    </sheetView>
  </sheetViews>
  <sheetFormatPr defaultRowHeight="15" x14ac:dyDescent="0.25"/>
  <cols>
    <col min="1" max="1" width="168" customWidth="1"/>
    <col min="2" max="2" width="11.140625" customWidth="1"/>
  </cols>
  <sheetData>
    <row r="22" spans="1:1" x14ac:dyDescent="0.25">
      <c r="A22" s="18" t="s">
        <v>28</v>
      </c>
    </row>
    <row r="23" spans="1:1" x14ac:dyDescent="0.25">
      <c r="A23" s="18" t="s">
        <v>29</v>
      </c>
    </row>
    <row r="71" spans="1:8" x14ac:dyDescent="0.25">
      <c r="A71" s="17"/>
      <c r="B71" s="19"/>
      <c r="C71" s="20"/>
      <c r="D71" s="20"/>
      <c r="E71" s="20"/>
      <c r="F71" s="20"/>
      <c r="G71" s="20"/>
      <c r="H71" s="20"/>
    </row>
    <row r="72" spans="1:8" x14ac:dyDescent="0.25">
      <c r="A72" s="17"/>
      <c r="B72" s="19"/>
      <c r="C72" s="20"/>
      <c r="D72" s="20"/>
      <c r="E72" s="20"/>
      <c r="F72" s="20"/>
      <c r="G72" s="20"/>
      <c r="H72" s="20"/>
    </row>
    <row r="73" spans="1:8" x14ac:dyDescent="0.25">
      <c r="A73" s="17"/>
      <c r="B73" s="19"/>
      <c r="C73" s="20"/>
      <c r="D73" s="20"/>
      <c r="E73" s="20"/>
      <c r="F73" s="20"/>
      <c r="G73" s="20"/>
      <c r="H73" s="20"/>
    </row>
    <row r="74" spans="1:8" x14ac:dyDescent="0.25">
      <c r="A74" s="17"/>
      <c r="B74" s="19"/>
      <c r="C74" s="20"/>
      <c r="D74" s="20"/>
      <c r="E74" s="20"/>
      <c r="F74" s="20"/>
      <c r="G74" s="20"/>
      <c r="H74" s="20"/>
    </row>
    <row r="75" spans="1:8" x14ac:dyDescent="0.25">
      <c r="A75" s="17"/>
      <c r="B75" s="19"/>
      <c r="C75" s="20"/>
      <c r="D75" s="20"/>
      <c r="E75" s="20"/>
      <c r="F75" s="20"/>
      <c r="G75" s="20"/>
      <c r="H75" s="20"/>
    </row>
    <row r="76" spans="1:8" x14ac:dyDescent="0.25">
      <c r="A76" s="17"/>
      <c r="B76" s="19"/>
      <c r="C76" s="20"/>
      <c r="D76" s="20"/>
      <c r="E76" s="20"/>
      <c r="F76" s="20"/>
      <c r="G76" s="20"/>
      <c r="H76" s="20"/>
    </row>
    <row r="77" spans="1:8" x14ac:dyDescent="0.25">
      <c r="A77" s="17"/>
      <c r="B77" s="19"/>
      <c r="C77" s="20"/>
      <c r="D77" s="20"/>
      <c r="E77" s="20"/>
      <c r="F77" s="20"/>
      <c r="G77" s="20"/>
      <c r="H77" s="20"/>
    </row>
    <row r="78" spans="1:8" x14ac:dyDescent="0.25">
      <c r="A78" s="17"/>
      <c r="B78" s="19"/>
      <c r="C78" s="20"/>
      <c r="D78" s="20"/>
      <c r="E78" s="20"/>
      <c r="F78" s="20"/>
      <c r="G78" s="20"/>
      <c r="H78" s="20"/>
    </row>
    <row r="79" spans="1:8" x14ac:dyDescent="0.25">
      <c r="A79" s="17"/>
      <c r="B79" s="19"/>
      <c r="C79" s="20"/>
      <c r="D79" s="20"/>
      <c r="E79" s="20"/>
      <c r="F79" s="20"/>
      <c r="G79" s="20"/>
      <c r="H79" s="20"/>
    </row>
    <row r="80" spans="1:8" x14ac:dyDescent="0.25">
      <c r="A80" s="17"/>
      <c r="B80" s="19"/>
      <c r="C80" s="20"/>
      <c r="D80" s="20"/>
      <c r="E80" s="20"/>
      <c r="F80" s="20"/>
      <c r="G80" s="20"/>
      <c r="H80" s="20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10</vt:i4>
      </vt:variant>
    </vt:vector>
  </HeadingPairs>
  <TitlesOfParts>
    <vt:vector size="12" baseType="lpstr">
      <vt:lpstr>TOP10Crypto</vt:lpstr>
      <vt:lpstr>Graphics</vt:lpstr>
      <vt:lpstr>CreatedDate</vt:lpstr>
      <vt:lpstr>Currencies</vt:lpstr>
      <vt:lpstr>CurrencyName</vt:lpstr>
      <vt:lpstr>MarcetCap</vt:lpstr>
      <vt:lpstr>Price2014</vt:lpstr>
      <vt:lpstr>Price2015</vt:lpstr>
      <vt:lpstr>Price2016</vt:lpstr>
      <vt:lpstr>Price2017</vt:lpstr>
      <vt:lpstr>Price2018</vt:lpstr>
      <vt:lpstr>Price2019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Kormiltson, Aleksandr, TLL aFs</cp:lastModifiedBy>
  <dcterms:created xsi:type="dcterms:W3CDTF">2019-02-09T15:56:02Z</dcterms:created>
  <dcterms:modified xsi:type="dcterms:W3CDTF">2020-02-27T11:56:53Z</dcterms:modified>
</cp:coreProperties>
</file>