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jd74\Downloads\"/>
    </mc:Choice>
  </mc:AlternateContent>
  <xr:revisionPtr revIDLastSave="0" documentId="13_ncr:1_{B9DEDEFC-64B1-4740-BAB1-67A9CF2F09D1}" xr6:coauthVersionLast="46" xr6:coauthVersionMax="46" xr10:uidLastSave="{00000000-0000-0000-0000-000000000000}"/>
  <bookViews>
    <workbookView xWindow="-108" yWindow="-108" windowWidth="23256" windowHeight="12576" xr2:uid="{22572F1E-2EC2-4D8B-817E-973815A3FC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F2" i="1" s="1"/>
  <c r="G2" i="1" s="1"/>
  <c r="H2" i="1" s="1"/>
  <c r="I2" i="1" s="1"/>
  <c r="J2" i="1" s="1"/>
  <c r="K2" i="1" s="1"/>
  <c r="L2" i="1" s="1"/>
  <c r="M2" i="1" s="1"/>
  <c r="N2" i="1" s="1"/>
  <c r="O2" i="1" s="1"/>
  <c r="P2" i="1" s="1"/>
  <c r="Q2" i="1" s="1"/>
  <c r="R2" i="1" s="1"/>
  <c r="S2" i="1" s="1"/>
  <c r="T2" i="1" s="1"/>
  <c r="U2" i="1" s="1"/>
  <c r="V2" i="1" s="1"/>
  <c r="W2" i="1" s="1"/>
  <c r="X2" i="1" s="1"/>
  <c r="Y2" i="1" s="1"/>
  <c r="Z2" i="1" s="1"/>
  <c r="AA2" i="1" s="1"/>
  <c r="AB2" i="1" s="1"/>
  <c r="AC2" i="1" s="1"/>
  <c r="AD2" i="1" s="1"/>
  <c r="AE2" i="1" s="1"/>
  <c r="AF2" i="1" s="1"/>
  <c r="AG2" i="1" s="1"/>
  <c r="B12" i="1"/>
  <c r="B11" i="1"/>
  <c r="A18" i="1" s="1"/>
  <c r="C19" i="1" s="1"/>
  <c r="AE5" i="1" l="1"/>
  <c r="O5" i="1"/>
  <c r="AD5" i="1"/>
  <c r="V5" i="1"/>
  <c r="U5" i="1"/>
  <c r="AB5" i="1"/>
  <c r="T5" i="1"/>
  <c r="W5" i="1"/>
  <c r="AC5" i="1"/>
  <c r="AA5" i="1"/>
  <c r="S5" i="1"/>
  <c r="R5" i="1"/>
  <c r="Z5" i="1"/>
  <c r="AG5" i="1"/>
  <c r="Y5" i="1"/>
  <c r="Q5" i="1"/>
  <c r="AF5" i="1"/>
  <c r="X5" i="1"/>
  <c r="P5" i="1"/>
  <c r="AH2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20" i="1"/>
  <c r="B9" i="1"/>
  <c r="B5" i="1"/>
  <c r="K5" i="1" s="1"/>
  <c r="B4" i="1"/>
  <c r="F4" i="1" s="1"/>
  <c r="B3" i="1"/>
  <c r="D3" i="1" s="1"/>
  <c r="E5" i="1" l="1"/>
  <c r="G5" i="1"/>
  <c r="M5" i="1"/>
  <c r="F5" i="1"/>
  <c r="H5" i="1"/>
  <c r="I5" i="1"/>
  <c r="N5" i="1"/>
  <c r="J5" i="1"/>
  <c r="L5" i="1"/>
  <c r="G4" i="1"/>
  <c r="L4" i="1"/>
  <c r="E4" i="1"/>
  <c r="M4" i="1"/>
  <c r="Q4" i="1"/>
  <c r="AA4" i="1"/>
  <c r="T4" i="1"/>
  <c r="N4" i="1"/>
  <c r="R4" i="1"/>
  <c r="O4" i="1"/>
  <c r="AF4" i="1"/>
  <c r="X4" i="1"/>
  <c r="AG4" i="1"/>
  <c r="J4" i="1"/>
  <c r="AB4" i="1"/>
  <c r="U4" i="1"/>
  <c r="I4" i="1"/>
  <c r="S4" i="1"/>
  <c r="AC4" i="1"/>
  <c r="P4" i="1"/>
  <c r="Y4" i="1"/>
  <c r="V4" i="1"/>
  <c r="AD4" i="1"/>
  <c r="Z4" i="1"/>
  <c r="W4" i="1"/>
  <c r="AE4" i="1"/>
  <c r="K4" i="1"/>
  <c r="H4" i="1"/>
  <c r="AH4" i="1"/>
  <c r="AH5" i="1"/>
  <c r="B6" i="1"/>
  <c r="T6" i="1" l="1"/>
  <c r="M6" i="1"/>
  <c r="P6" i="1"/>
  <c r="W6" i="1"/>
  <c r="H6" i="1"/>
  <c r="O6" i="1"/>
  <c r="E6" i="1"/>
  <c r="V6" i="1"/>
  <c r="K6" i="1"/>
  <c r="S6" i="1"/>
  <c r="Z6" i="1"/>
  <c r="N6" i="1"/>
  <c r="Q6" i="1"/>
  <c r="X6" i="1"/>
  <c r="L6" i="1"/>
  <c r="AC6" i="1"/>
  <c r="AD6" i="1"/>
  <c r="U6" i="1"/>
  <c r="G6" i="1"/>
  <c r="R6" i="1"/>
  <c r="AA6" i="1"/>
  <c r="AG6" i="1"/>
  <c r="F6" i="1"/>
  <c r="J6" i="1"/>
  <c r="Y6" i="1"/>
  <c r="AF6" i="1"/>
  <c r="AB6" i="1"/>
  <c r="I6" i="1"/>
  <c r="AE6" i="1"/>
  <c r="AH6" i="1"/>
</calcChain>
</file>

<file path=xl/sharedStrings.xml><?xml version="1.0" encoding="utf-8"?>
<sst xmlns="http://schemas.openxmlformats.org/spreadsheetml/2006/main" count="12" uniqueCount="12">
  <si>
    <t>Annual Revenue</t>
  </si>
  <si>
    <t>Minus Annual Cost</t>
  </si>
  <si>
    <t>Profit</t>
  </si>
  <si>
    <t>Number of years until mine is depicted</t>
  </si>
  <si>
    <t>Perpetual annual expense after mine is depleted</t>
  </si>
  <si>
    <t>Minimum discount rate</t>
  </si>
  <si>
    <t>Initial Cost:</t>
  </si>
  <si>
    <t>Discount Rate</t>
  </si>
  <si>
    <t>NPV</t>
  </si>
  <si>
    <t>Year</t>
  </si>
  <si>
    <t>Cash Flows:</t>
  </si>
  <si>
    <t>Maximum discount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</si>
</sst>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/>
    <xf numFmtId="0" fontId="2" fillId="0" borderId="0" xfId="0" applyFont="1"/>
    <xf numFmtId="44" fontId="0" fillId="0" borderId="0" xfId="1" applyFont="1"/>
    <xf numFmtId="9" fontId="0" fillId="0" borderId="0" xfId="2" applyFont="1"/>
    <xf numFmtId="164" fontId="0" fillId="0" borderId="0" xfId="1" applyNumberFormat="1" applyFont="1"/>
    <xf numFmtId="9" fontId="0" fillId="0" borderId="0" xfId="0" applyNumberFormat="1"/>
    <xf numFmtId="9" fontId="0" fillId="0" borderId="0" xfId="2" applyNumberFormat="1" applyFont="1"/>
    <xf numFmtId="0" fontId="0" fillId="0" borderId="0" xfId="0" applyAlignment="1">
      <alignment horizontal="center"/>
    </xf>
    <xf numFmtId="8" fontId="0" fillId="0" borderId="0" xfId="0" applyNumberFormat="1"/>
    <xf numFmtId="0" fontId="0" fillId="0" borderId="0" xfId="0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6" fmlaLink="$C$3" inc="10" max="300" min="200" page="10" val="240"/>
</file>

<file path=xl/ctrlProps/ctrlProp2.xml><?xml version="1.0" encoding="utf-8"?>
<formControlPr xmlns="http://schemas.microsoft.com/office/spreadsheetml/2009/9/main" objectType="Spin" dx="26" fmlaLink="$B$7" max="30" min="10" page="10" val="10"/>
</file>

<file path=xl/ctrlProps/ctrlProp3.xml><?xml version="1.0" encoding="utf-8"?>
<formControlPr xmlns="http://schemas.microsoft.com/office/spreadsheetml/2009/9/main" objectType="Spin" dx="26" fmlaLink="$C$12" max="25" min="20" page="10" val="20"/>
</file>

<file path=xl/ctrlProps/ctrlProp4.xml><?xml version="1.0" encoding="utf-8"?>
<formControlPr xmlns="http://schemas.microsoft.com/office/spreadsheetml/2009/9/main" objectType="Spin" dx="26" fmlaLink="$C$4" max="40" min="20" page="10" val="30"/>
</file>

<file path=xl/ctrlProps/ctrlProp5.xml><?xml version="1.0" encoding="utf-8"?>
<formControlPr xmlns="http://schemas.microsoft.com/office/spreadsheetml/2009/9/main" objectType="Spin" dx="26" fmlaLink="$C$5" max="15" min="5" page="10" val="11"/>
</file>

<file path=xl/ctrlProps/ctrlProp6.xml><?xml version="1.0" encoding="utf-8"?>
<formControlPr xmlns="http://schemas.microsoft.com/office/spreadsheetml/2009/9/main" objectType="Spin" dx="26" fmlaLink="$C$9" max="15" min="5" page="10" val="6"/>
</file>

<file path=xl/ctrlProps/ctrlProp7.xml><?xml version="1.0" encoding="utf-8"?>
<formControlPr xmlns="http://schemas.microsoft.com/office/spreadsheetml/2009/9/main" objectType="Spin" dx="26" fmlaLink="$C$11" max="5" min="1" page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441960</xdr:colOff>
          <xdr:row>2</xdr:row>
          <xdr:rowOff>0</xdr:rowOff>
        </xdr:from>
        <xdr:to>
          <xdr:col>2</xdr:col>
          <xdr:colOff>632460</xdr:colOff>
          <xdr:row>2</xdr:row>
          <xdr:rowOff>167640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403860</xdr:colOff>
          <xdr:row>6</xdr:row>
          <xdr:rowOff>15240</xdr:rowOff>
        </xdr:from>
        <xdr:to>
          <xdr:col>2</xdr:col>
          <xdr:colOff>601980</xdr:colOff>
          <xdr:row>6</xdr:row>
          <xdr:rowOff>167640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365760</xdr:colOff>
          <xdr:row>11</xdr:row>
          <xdr:rowOff>7620</xdr:rowOff>
        </xdr:from>
        <xdr:to>
          <xdr:col>2</xdr:col>
          <xdr:colOff>647700</xdr:colOff>
          <xdr:row>11</xdr:row>
          <xdr:rowOff>175260</xdr:rowOff>
        </xdr:to>
        <xdr:sp macro="" textlink="">
          <xdr:nvSpPr>
            <xdr:cNvPr id="1027" name="Spinne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426720</xdr:colOff>
          <xdr:row>3</xdr:row>
          <xdr:rowOff>15240</xdr:rowOff>
        </xdr:from>
        <xdr:to>
          <xdr:col>2</xdr:col>
          <xdr:colOff>632460</xdr:colOff>
          <xdr:row>3</xdr:row>
          <xdr:rowOff>175260</xdr:rowOff>
        </xdr:to>
        <xdr:sp macro="" textlink="">
          <xdr:nvSpPr>
            <xdr:cNvPr id="1028" name="Annual Revenue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4</xdr:row>
          <xdr:rowOff>15240</xdr:rowOff>
        </xdr:from>
        <xdr:to>
          <xdr:col>2</xdr:col>
          <xdr:colOff>632460</xdr:colOff>
          <xdr:row>5</xdr:row>
          <xdr:rowOff>0</xdr:rowOff>
        </xdr:to>
        <xdr:sp macro="" textlink="">
          <xdr:nvSpPr>
            <xdr:cNvPr id="1029" name="Spinner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419100</xdr:colOff>
          <xdr:row>8</xdr:row>
          <xdr:rowOff>15240</xdr:rowOff>
        </xdr:from>
        <xdr:to>
          <xdr:col>2</xdr:col>
          <xdr:colOff>624840</xdr:colOff>
          <xdr:row>8</xdr:row>
          <xdr:rowOff>175260</xdr:rowOff>
        </xdr:to>
        <xdr:sp macro="" textlink="">
          <xdr:nvSpPr>
            <xdr:cNvPr id="1031" name="Spinner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388620</xdr:colOff>
          <xdr:row>9</xdr:row>
          <xdr:rowOff>175260</xdr:rowOff>
        </xdr:from>
        <xdr:to>
          <xdr:col>2</xdr:col>
          <xdr:colOff>632460</xdr:colOff>
          <xdr:row>10</xdr:row>
          <xdr:rowOff>175260</xdr:rowOff>
        </xdr:to>
        <xdr:sp macro="" textlink="">
          <xdr:nvSpPr>
            <xdr:cNvPr id="1032" name="Spinner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C1AA6-3B47-4907-A566-095C29BC5A5A}">
  <dimension ref="A1:AH38"/>
  <sheetViews>
    <sheetView tabSelected="1" workbookViewId="0">
      <selection activeCell="C19" sqref="C19"/>
    </sheetView>
  </sheetViews>
  <sheetFormatPr defaultRowHeight="14.4" x14ac:dyDescent="0.3"/>
  <cols>
    <col min="1" max="1" width="42.21875" bestFit="1" customWidth="1"/>
    <col min="2" max="2" width="16.21875" bestFit="1" customWidth="1"/>
    <col min="3" max="3" width="15.6640625" customWidth="1"/>
    <col min="4" max="4" width="16.21875" bestFit="1" customWidth="1"/>
    <col min="5" max="5" width="12" bestFit="1" customWidth="1"/>
    <col min="6" max="6" width="13.109375" customWidth="1"/>
    <col min="7" max="14" width="12" bestFit="1" customWidth="1"/>
    <col min="15" max="33" width="13.5546875" customWidth="1"/>
    <col min="34" max="34" width="12.44140625" customWidth="1"/>
  </cols>
  <sheetData>
    <row r="1" spans="1:34" x14ac:dyDescent="0.3">
      <c r="M1" s="12" t="s">
        <v>9</v>
      </c>
      <c r="N1" s="12"/>
    </row>
    <row r="2" spans="1:34" x14ac:dyDescent="0.3">
      <c r="A2" s="3" t="s">
        <v>10</v>
      </c>
      <c r="B2" s="5"/>
      <c r="D2">
        <v>0</v>
      </c>
      <c r="E2">
        <f>IF(D2&lt;$B$7,D2+1,"")</f>
        <v>1</v>
      </c>
      <c r="F2">
        <f t="shared" ref="F2:AH2" si="0">IF(E2&lt;$B$7,E2+1,"")</f>
        <v>2</v>
      </c>
      <c r="G2">
        <f t="shared" si="0"/>
        <v>3</v>
      </c>
      <c r="H2">
        <f t="shared" si="0"/>
        <v>4</v>
      </c>
      <c r="I2">
        <f t="shared" si="0"/>
        <v>5</v>
      </c>
      <c r="J2">
        <f t="shared" si="0"/>
        <v>6</v>
      </c>
      <c r="K2">
        <f t="shared" si="0"/>
        <v>7</v>
      </c>
      <c r="L2">
        <f t="shared" si="0"/>
        <v>8</v>
      </c>
      <c r="M2">
        <f t="shared" si="0"/>
        <v>9</v>
      </c>
      <c r="N2">
        <f t="shared" si="0"/>
        <v>10</v>
      </c>
      <c r="O2" t="str">
        <f t="shared" si="0"/>
        <v/>
      </c>
      <c r="P2" t="str">
        <f t="shared" si="0"/>
        <v/>
      </c>
      <c r="Q2" t="str">
        <f t="shared" si="0"/>
        <v/>
      </c>
      <c r="R2" t="str">
        <f t="shared" si="0"/>
        <v/>
      </c>
      <c r="S2" t="str">
        <f t="shared" si="0"/>
        <v/>
      </c>
      <c r="T2" t="str">
        <f t="shared" si="0"/>
        <v/>
      </c>
      <c r="U2" t="str">
        <f t="shared" si="0"/>
        <v/>
      </c>
      <c r="V2" t="str">
        <f t="shared" si="0"/>
        <v/>
      </c>
      <c r="W2" t="str">
        <f t="shared" si="0"/>
        <v/>
      </c>
      <c r="X2" t="str">
        <f t="shared" si="0"/>
        <v/>
      </c>
      <c r="Y2" t="str">
        <f t="shared" si="0"/>
        <v/>
      </c>
      <c r="Z2" t="str">
        <f t="shared" si="0"/>
        <v/>
      </c>
      <c r="AA2" t="str">
        <f t="shared" si="0"/>
        <v/>
      </c>
      <c r="AB2" t="str">
        <f t="shared" si="0"/>
        <v/>
      </c>
      <c r="AC2" t="str">
        <f t="shared" si="0"/>
        <v/>
      </c>
      <c r="AD2" t="str">
        <f t="shared" si="0"/>
        <v/>
      </c>
      <c r="AE2" t="str">
        <f t="shared" si="0"/>
        <v/>
      </c>
      <c r="AF2" t="str">
        <f t="shared" si="0"/>
        <v/>
      </c>
      <c r="AG2" t="str">
        <f t="shared" si="0"/>
        <v/>
      </c>
      <c r="AH2" t="str">
        <f t="shared" si="0"/>
        <v/>
      </c>
    </row>
    <row r="3" spans="1:34" x14ac:dyDescent="0.3">
      <c r="A3" s="4" t="s">
        <v>6</v>
      </c>
      <c r="B3" s="7">
        <f>C3*-1000000</f>
        <v>-240000000</v>
      </c>
      <c r="C3" s="10">
        <v>240</v>
      </c>
      <c r="D3" s="7">
        <f>B3</f>
        <v>-240000000</v>
      </c>
    </row>
    <row r="4" spans="1:34" x14ac:dyDescent="0.3">
      <c r="A4" s="4" t="s">
        <v>0</v>
      </c>
      <c r="B4" s="7">
        <f>C4*1000000</f>
        <v>30000000</v>
      </c>
      <c r="C4" s="10">
        <v>30</v>
      </c>
      <c r="E4" s="7">
        <f>IF(E2&lt;=$B$7,$B$4,"")</f>
        <v>30000000</v>
      </c>
      <c r="F4" s="7">
        <f t="shared" ref="F4:AH4" si="1">IF(F2&lt;=$B$7,$B$4,"")</f>
        <v>30000000</v>
      </c>
      <c r="G4" s="7">
        <f t="shared" si="1"/>
        <v>30000000</v>
      </c>
      <c r="H4" s="7">
        <f t="shared" si="1"/>
        <v>30000000</v>
      </c>
      <c r="I4" s="7">
        <f t="shared" si="1"/>
        <v>30000000</v>
      </c>
      <c r="J4" s="7">
        <f t="shared" si="1"/>
        <v>30000000</v>
      </c>
      <c r="K4" s="7">
        <f t="shared" si="1"/>
        <v>30000000</v>
      </c>
      <c r="L4" s="7">
        <f t="shared" si="1"/>
        <v>30000000</v>
      </c>
      <c r="M4" s="7">
        <f t="shared" si="1"/>
        <v>30000000</v>
      </c>
      <c r="N4" s="7">
        <f t="shared" si="1"/>
        <v>30000000</v>
      </c>
      <c r="O4" s="7" t="str">
        <f t="shared" si="1"/>
        <v/>
      </c>
      <c r="P4" s="7" t="str">
        <f t="shared" si="1"/>
        <v/>
      </c>
      <c r="Q4" s="7" t="str">
        <f t="shared" si="1"/>
        <v/>
      </c>
      <c r="R4" s="7" t="str">
        <f t="shared" si="1"/>
        <v/>
      </c>
      <c r="S4" s="7" t="str">
        <f t="shared" si="1"/>
        <v/>
      </c>
      <c r="T4" s="7" t="str">
        <f t="shared" si="1"/>
        <v/>
      </c>
      <c r="U4" s="7" t="str">
        <f t="shared" si="1"/>
        <v/>
      </c>
      <c r="V4" s="7" t="str">
        <f t="shared" si="1"/>
        <v/>
      </c>
      <c r="W4" s="7" t="str">
        <f t="shared" si="1"/>
        <v/>
      </c>
      <c r="X4" s="7" t="str">
        <f t="shared" si="1"/>
        <v/>
      </c>
      <c r="Y4" s="7" t="str">
        <f t="shared" si="1"/>
        <v/>
      </c>
      <c r="Z4" s="7" t="str">
        <f t="shared" si="1"/>
        <v/>
      </c>
      <c r="AA4" s="7" t="str">
        <f t="shared" si="1"/>
        <v/>
      </c>
      <c r="AB4" s="7" t="str">
        <f t="shared" si="1"/>
        <v/>
      </c>
      <c r="AC4" s="7" t="str">
        <f t="shared" si="1"/>
        <v/>
      </c>
      <c r="AD4" s="7" t="str">
        <f t="shared" si="1"/>
        <v/>
      </c>
      <c r="AE4" s="7" t="str">
        <f t="shared" si="1"/>
        <v/>
      </c>
      <c r="AF4" s="7" t="str">
        <f t="shared" si="1"/>
        <v/>
      </c>
      <c r="AG4" s="7" t="str">
        <f t="shared" si="1"/>
        <v/>
      </c>
      <c r="AH4" s="7" t="str">
        <f t="shared" si="1"/>
        <v/>
      </c>
    </row>
    <row r="5" spans="1:34" x14ac:dyDescent="0.3">
      <c r="A5" s="4" t="s">
        <v>1</v>
      </c>
      <c r="B5" s="7">
        <f>C5*1000000</f>
        <v>11000000</v>
      </c>
      <c r="C5" s="10">
        <v>11</v>
      </c>
      <c r="E5" s="7">
        <f>IF(E2&lt;=$B$7,$B$5,"")</f>
        <v>11000000</v>
      </c>
      <c r="F5" s="7">
        <f t="shared" ref="F5:AH5" si="2">IF(F2&lt;=$B$7,$B$5,"")</f>
        <v>11000000</v>
      </c>
      <c r="G5" s="7">
        <f t="shared" si="2"/>
        <v>11000000</v>
      </c>
      <c r="H5" s="7">
        <f t="shared" si="2"/>
        <v>11000000</v>
      </c>
      <c r="I5" s="7">
        <f t="shared" si="2"/>
        <v>11000000</v>
      </c>
      <c r="J5" s="7">
        <f t="shared" si="2"/>
        <v>11000000</v>
      </c>
      <c r="K5" s="7">
        <f t="shared" si="2"/>
        <v>11000000</v>
      </c>
      <c r="L5" s="7">
        <f t="shared" si="2"/>
        <v>11000000</v>
      </c>
      <c r="M5" s="7">
        <f t="shared" si="2"/>
        <v>11000000</v>
      </c>
      <c r="N5" s="7">
        <f t="shared" si="2"/>
        <v>11000000</v>
      </c>
      <c r="O5" s="7" t="str">
        <f t="shared" si="2"/>
        <v/>
      </c>
      <c r="P5" s="7" t="str">
        <f t="shared" si="2"/>
        <v/>
      </c>
      <c r="Q5" s="7" t="str">
        <f t="shared" si="2"/>
        <v/>
      </c>
      <c r="R5" s="7" t="str">
        <f t="shared" si="2"/>
        <v/>
      </c>
      <c r="S5" s="7" t="str">
        <f t="shared" si="2"/>
        <v/>
      </c>
      <c r="T5" s="7" t="str">
        <f t="shared" si="2"/>
        <v/>
      </c>
      <c r="U5" s="7" t="str">
        <f t="shared" si="2"/>
        <v/>
      </c>
      <c r="V5" s="7" t="str">
        <f t="shared" si="2"/>
        <v/>
      </c>
      <c r="W5" s="7" t="str">
        <f t="shared" si="2"/>
        <v/>
      </c>
      <c r="X5" s="7" t="str">
        <f t="shared" si="2"/>
        <v/>
      </c>
      <c r="Y5" s="7" t="str">
        <f t="shared" si="2"/>
        <v/>
      </c>
      <c r="Z5" s="7" t="str">
        <f t="shared" si="2"/>
        <v/>
      </c>
      <c r="AA5" s="7" t="str">
        <f t="shared" si="2"/>
        <v/>
      </c>
      <c r="AB5" s="7" t="str">
        <f t="shared" si="2"/>
        <v/>
      </c>
      <c r="AC5" s="7" t="str">
        <f t="shared" si="2"/>
        <v/>
      </c>
      <c r="AD5" s="7" t="str">
        <f t="shared" si="2"/>
        <v/>
      </c>
      <c r="AE5" s="7" t="str">
        <f t="shared" si="2"/>
        <v/>
      </c>
      <c r="AF5" s="7" t="str">
        <f t="shared" si="2"/>
        <v/>
      </c>
      <c r="AG5" s="7" t="str">
        <f t="shared" si="2"/>
        <v/>
      </c>
      <c r="AH5" s="7" t="str">
        <f t="shared" si="2"/>
        <v/>
      </c>
    </row>
    <row r="6" spans="1:34" x14ac:dyDescent="0.3">
      <c r="A6" s="4" t="s">
        <v>2</v>
      </c>
      <c r="B6" s="7">
        <f>B4-B5</f>
        <v>19000000</v>
      </c>
      <c r="E6" s="7">
        <f>IF(E2&lt;=$B$7,$B$6,"")</f>
        <v>19000000</v>
      </c>
      <c r="F6" s="7">
        <f t="shared" ref="F6:AH6" si="3">IF(F2&lt;=$B$7,$B$6,"")</f>
        <v>19000000</v>
      </c>
      <c r="G6" s="7">
        <f t="shared" si="3"/>
        <v>19000000</v>
      </c>
      <c r="H6" s="7">
        <f t="shared" si="3"/>
        <v>19000000</v>
      </c>
      <c r="I6" s="7">
        <f t="shared" si="3"/>
        <v>19000000</v>
      </c>
      <c r="J6" s="7">
        <f t="shared" si="3"/>
        <v>19000000</v>
      </c>
      <c r="K6" s="7">
        <f t="shared" si="3"/>
        <v>19000000</v>
      </c>
      <c r="L6" s="7">
        <f t="shared" si="3"/>
        <v>19000000</v>
      </c>
      <c r="M6" s="7">
        <f t="shared" si="3"/>
        <v>19000000</v>
      </c>
      <c r="N6" s="7">
        <f t="shared" si="3"/>
        <v>19000000</v>
      </c>
      <c r="O6" s="7" t="str">
        <f t="shared" si="3"/>
        <v/>
      </c>
      <c r="P6" s="7" t="str">
        <f t="shared" si="3"/>
        <v/>
      </c>
      <c r="Q6" s="7" t="str">
        <f t="shared" si="3"/>
        <v/>
      </c>
      <c r="R6" s="7" t="str">
        <f t="shared" si="3"/>
        <v/>
      </c>
      <c r="S6" s="7" t="str">
        <f t="shared" si="3"/>
        <v/>
      </c>
      <c r="T6" s="7" t="str">
        <f t="shared" si="3"/>
        <v/>
      </c>
      <c r="U6" s="7" t="str">
        <f t="shared" si="3"/>
        <v/>
      </c>
      <c r="V6" s="7" t="str">
        <f t="shared" si="3"/>
        <v/>
      </c>
      <c r="W6" s="7" t="str">
        <f t="shared" si="3"/>
        <v/>
      </c>
      <c r="X6" s="7" t="str">
        <f t="shared" si="3"/>
        <v/>
      </c>
      <c r="Y6" s="7" t="str">
        <f t="shared" si="3"/>
        <v/>
      </c>
      <c r="Z6" s="7" t="str">
        <f t="shared" si="3"/>
        <v/>
      </c>
      <c r="AA6" s="7" t="str">
        <f t="shared" si="3"/>
        <v/>
      </c>
      <c r="AB6" s="7" t="str">
        <f t="shared" si="3"/>
        <v/>
      </c>
      <c r="AC6" s="7" t="str">
        <f t="shared" si="3"/>
        <v/>
      </c>
      <c r="AD6" s="7" t="str">
        <f t="shared" si="3"/>
        <v/>
      </c>
      <c r="AE6" s="7" t="str">
        <f t="shared" si="3"/>
        <v/>
      </c>
      <c r="AF6" s="7" t="str">
        <f t="shared" si="3"/>
        <v/>
      </c>
      <c r="AG6" s="7" t="str">
        <f t="shared" si="3"/>
        <v/>
      </c>
      <c r="AH6" s="7" t="str">
        <f t="shared" si="3"/>
        <v/>
      </c>
    </row>
    <row r="7" spans="1:34" x14ac:dyDescent="0.3">
      <c r="A7" s="4" t="s">
        <v>3</v>
      </c>
      <c r="B7" s="7">
        <v>10</v>
      </c>
    </row>
    <row r="8" spans="1:34" x14ac:dyDescent="0.3">
      <c r="A8" s="4"/>
    </row>
    <row r="9" spans="1:34" x14ac:dyDescent="0.3">
      <c r="A9" s="4" t="s">
        <v>4</v>
      </c>
      <c r="B9" s="7">
        <f>C9*-1000000</f>
        <v>-6000000</v>
      </c>
      <c r="C9" s="10">
        <v>6</v>
      </c>
    </row>
    <row r="10" spans="1:34" x14ac:dyDescent="0.3">
      <c r="A10" s="4"/>
    </row>
    <row r="11" spans="1:34" x14ac:dyDescent="0.3">
      <c r="A11" s="4" t="s">
        <v>5</v>
      </c>
      <c r="B11" s="6">
        <f>C11*0.01</f>
        <v>0.01</v>
      </c>
      <c r="C11" s="10">
        <v>1</v>
      </c>
    </row>
    <row r="12" spans="1:34" x14ac:dyDescent="0.3">
      <c r="A12" s="4" t="s">
        <v>11</v>
      </c>
      <c r="B12" s="9">
        <f>C12*0.01</f>
        <v>0.2</v>
      </c>
      <c r="C12" s="10">
        <v>20</v>
      </c>
    </row>
    <row r="18" spans="1:3" x14ac:dyDescent="0.3">
      <c r="A18" s="11">
        <f>PV($B$11,$B$7,$B$4,0,0)</f>
        <v>-284139135.92105067</v>
      </c>
      <c r="B18" s="1" t="s">
        <v>7</v>
      </c>
      <c r="C18" s="2" t="s">
        <v>8</v>
      </c>
    </row>
    <row r="19" spans="1:3" x14ac:dyDescent="0.3">
      <c r="B19" s="8">
        <v>0.01</v>
      </c>
      <c r="C19" s="11">
        <f>A18+NPV(B11,IF(D2&lt;B7,D2+1,""))</f>
        <v>-284139134.93095165</v>
      </c>
    </row>
    <row r="20" spans="1:3" x14ac:dyDescent="0.3">
      <c r="B20" s="8">
        <f>B19+0.01</f>
        <v>0.02</v>
      </c>
    </row>
    <row r="21" spans="1:3" x14ac:dyDescent="0.3">
      <c r="B21" s="8">
        <f t="shared" ref="B21:B38" si="4">B20+0.01</f>
        <v>0.03</v>
      </c>
    </row>
    <row r="22" spans="1:3" x14ac:dyDescent="0.3">
      <c r="B22" s="8">
        <f t="shared" si="4"/>
        <v>0.04</v>
      </c>
    </row>
    <row r="23" spans="1:3" x14ac:dyDescent="0.3">
      <c r="B23" s="8">
        <f t="shared" si="4"/>
        <v>0.05</v>
      </c>
    </row>
    <row r="24" spans="1:3" x14ac:dyDescent="0.3">
      <c r="B24" s="8">
        <f t="shared" si="4"/>
        <v>6.0000000000000005E-2</v>
      </c>
    </row>
    <row r="25" spans="1:3" x14ac:dyDescent="0.3">
      <c r="B25" s="8">
        <f t="shared" si="4"/>
        <v>7.0000000000000007E-2</v>
      </c>
    </row>
    <row r="26" spans="1:3" x14ac:dyDescent="0.3">
      <c r="B26" s="8">
        <f t="shared" si="4"/>
        <v>0.08</v>
      </c>
    </row>
    <row r="27" spans="1:3" x14ac:dyDescent="0.3">
      <c r="B27" s="8">
        <f t="shared" si="4"/>
        <v>0.09</v>
      </c>
    </row>
    <row r="28" spans="1:3" x14ac:dyDescent="0.3">
      <c r="B28" s="8">
        <f t="shared" si="4"/>
        <v>9.9999999999999992E-2</v>
      </c>
    </row>
    <row r="29" spans="1:3" x14ac:dyDescent="0.3">
      <c r="B29" s="8">
        <f t="shared" si="4"/>
        <v>0.10999999999999999</v>
      </c>
    </row>
    <row r="30" spans="1:3" x14ac:dyDescent="0.3">
      <c r="B30" s="8">
        <f t="shared" si="4"/>
        <v>0.11999999999999998</v>
      </c>
    </row>
    <row r="31" spans="1:3" x14ac:dyDescent="0.3">
      <c r="B31" s="8">
        <f t="shared" si="4"/>
        <v>0.12999999999999998</v>
      </c>
    </row>
    <row r="32" spans="1:3" x14ac:dyDescent="0.3">
      <c r="B32" s="8">
        <f t="shared" si="4"/>
        <v>0.13999999999999999</v>
      </c>
    </row>
    <row r="33" spans="2:2" x14ac:dyDescent="0.3">
      <c r="B33" s="8">
        <f t="shared" si="4"/>
        <v>0.15</v>
      </c>
    </row>
    <row r="34" spans="2:2" x14ac:dyDescent="0.3">
      <c r="B34" s="8">
        <f t="shared" si="4"/>
        <v>0.16</v>
      </c>
    </row>
    <row r="35" spans="2:2" x14ac:dyDescent="0.3">
      <c r="B35" s="8">
        <f t="shared" si="4"/>
        <v>0.17</v>
      </c>
    </row>
    <row r="36" spans="2:2" x14ac:dyDescent="0.3">
      <c r="B36" s="8">
        <f t="shared" si="4"/>
        <v>0.18000000000000002</v>
      </c>
    </row>
    <row r="37" spans="2:2" x14ac:dyDescent="0.3">
      <c r="B37" s="8">
        <f t="shared" si="4"/>
        <v>0.19000000000000003</v>
      </c>
    </row>
    <row r="38" spans="2:2" x14ac:dyDescent="0.3">
      <c r="B38" s="8">
        <f t="shared" si="4"/>
        <v>0.20000000000000004</v>
      </c>
    </row>
  </sheetData>
  <mergeCells count="1">
    <mergeCell ref="M1:N1"/>
  </mergeCells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2</xdr:col>
                    <xdr:colOff>441960</xdr:colOff>
                    <xdr:row>2</xdr:row>
                    <xdr:rowOff>0</xdr:rowOff>
                  </from>
                  <to>
                    <xdr:col>2</xdr:col>
                    <xdr:colOff>632460</xdr:colOff>
                    <xdr:row>2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autoPict="0">
                <anchor moveWithCells="1" sizeWithCells="1">
                  <from>
                    <xdr:col>2</xdr:col>
                    <xdr:colOff>403860</xdr:colOff>
                    <xdr:row>6</xdr:row>
                    <xdr:rowOff>15240</xdr:rowOff>
                  </from>
                  <to>
                    <xdr:col>2</xdr:col>
                    <xdr:colOff>601980</xdr:colOff>
                    <xdr:row>6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pinner 3">
              <controlPr defaultSize="0" autoPict="0">
                <anchor moveWithCells="1" sizeWithCells="1">
                  <from>
                    <xdr:col>2</xdr:col>
                    <xdr:colOff>365760</xdr:colOff>
                    <xdr:row>11</xdr:row>
                    <xdr:rowOff>7620</xdr:rowOff>
                  </from>
                  <to>
                    <xdr:col>2</xdr:col>
                    <xdr:colOff>647700</xdr:colOff>
                    <xdr:row>11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Annual Revenue">
              <controlPr defaultSize="0" autoPict="0">
                <anchor moveWithCells="1" sizeWithCells="1">
                  <from>
                    <xdr:col>2</xdr:col>
                    <xdr:colOff>426720</xdr:colOff>
                    <xdr:row>3</xdr:row>
                    <xdr:rowOff>15240</xdr:rowOff>
                  </from>
                  <to>
                    <xdr:col>2</xdr:col>
                    <xdr:colOff>632460</xdr:colOff>
                    <xdr:row>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Spinner 5">
              <controlPr defaultSize="0" autoPict="0">
                <anchor moveWithCells="1" sizeWithCells="1">
                  <from>
                    <xdr:col>2</xdr:col>
                    <xdr:colOff>419100</xdr:colOff>
                    <xdr:row>4</xdr:row>
                    <xdr:rowOff>15240</xdr:rowOff>
                  </from>
                  <to>
                    <xdr:col>2</xdr:col>
                    <xdr:colOff>632460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Spinner 7">
              <controlPr defaultSize="0" autoPict="0">
                <anchor moveWithCells="1" sizeWithCells="1">
                  <from>
                    <xdr:col>2</xdr:col>
                    <xdr:colOff>419100</xdr:colOff>
                    <xdr:row>8</xdr:row>
                    <xdr:rowOff>15240</xdr:rowOff>
                  </from>
                  <to>
                    <xdr:col>2</xdr:col>
                    <xdr:colOff>624840</xdr:colOff>
                    <xdr:row>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Spinner 8">
              <controlPr defaultSize="0" autoPict="0">
                <anchor moveWithCells="1" sizeWithCells="1">
                  <from>
                    <xdr:col>2</xdr:col>
                    <xdr:colOff>388620</xdr:colOff>
                    <xdr:row>9</xdr:row>
                    <xdr:rowOff>175260</xdr:rowOff>
                  </from>
                  <to>
                    <xdr:col>2</xdr:col>
                    <xdr:colOff>632460</xdr:colOff>
                    <xdr:row>10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Dailey</dc:creator>
  <cp:lastModifiedBy>Lori Dailey</cp:lastModifiedBy>
  <dcterms:created xsi:type="dcterms:W3CDTF">2021-03-14T23:47:15Z</dcterms:created>
  <dcterms:modified xsi:type="dcterms:W3CDTF">2021-03-23T15:52:12Z</dcterms:modified>
</cp:coreProperties>
</file>